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6360" windowWidth="20730" windowHeight="6330"/>
  </bookViews>
  <sheets>
    <sheet name="Лист1" sheetId="1" r:id="rId1"/>
    <sheet name="Лист2" sheetId="2" r:id="rId2"/>
    <sheet name="Лист3" sheetId="3" r:id="rId3"/>
  </sheets>
  <definedNames>
    <definedName name="I_SMR_Sum">Лист1!#REF!</definedName>
  </definedNames>
  <calcPr calcId="145621"/>
</workbook>
</file>

<file path=xl/calcChain.xml><?xml version="1.0" encoding="utf-8"?>
<calcChain xmlns="http://schemas.openxmlformats.org/spreadsheetml/2006/main">
  <c r="F29" i="1" l="1"/>
  <c r="F12" i="1" l="1"/>
  <c r="D35" i="1" l="1"/>
  <c r="F10" i="1"/>
  <c r="F11" i="1"/>
  <c r="F13" i="1"/>
  <c r="F14" i="1"/>
  <c r="F16" i="1"/>
  <c r="F17" i="1"/>
  <c r="F18" i="1"/>
  <c r="F19" i="1"/>
  <c r="F20" i="1"/>
  <c r="F21" i="1"/>
  <c r="F22" i="1"/>
  <c r="D15" i="1"/>
  <c r="F15" i="1" s="1"/>
  <c r="F35" i="1" l="1"/>
  <c r="F36" i="1"/>
  <c r="F37" i="1"/>
  <c r="F38" i="1"/>
  <c r="F39" i="1"/>
  <c r="F40" i="1"/>
  <c r="F41" i="1"/>
  <c r="F42" i="1"/>
  <c r="F43" i="1"/>
  <c r="F44" i="1"/>
  <c r="F27" i="1"/>
  <c r="F28" i="1"/>
  <c r="F30" i="1"/>
  <c r="F34" i="1" l="1"/>
  <c r="F26" i="1"/>
  <c r="F9" i="1"/>
  <c r="F23" i="1" s="1"/>
  <c r="F45" i="1" l="1"/>
  <c r="F31" i="1"/>
  <c r="F46" i="1" s="1"/>
</calcChain>
</file>

<file path=xl/sharedStrings.xml><?xml version="1.0" encoding="utf-8"?>
<sst xmlns="http://schemas.openxmlformats.org/spreadsheetml/2006/main" count="151" uniqueCount="81">
  <si>
    <t>КОЛИЧЕСТВЕНО-СТОЙНОСТНА СМЕТКА</t>
  </si>
  <si>
    <t>№</t>
  </si>
  <si>
    <t>м-ка</t>
  </si>
  <si>
    <t>к-во</t>
  </si>
  <si>
    <t>стойност</t>
  </si>
  <si>
    <t>бр.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</si>
  <si>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</si>
  <si>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</si>
  <si>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</si>
  <si>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</si>
  <si>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</si>
  <si>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</si>
  <si>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</si>
  <si>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</si>
  <si>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</si>
  <si>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SAP</t>
  </si>
  <si>
    <t>Наименование на монтажните работи</t>
  </si>
  <si>
    <t>ед.цена</t>
  </si>
  <si>
    <t>общо цена</t>
  </si>
  <si>
    <t xml:space="preserve">Изработка на врати за релейно табло </t>
  </si>
  <si>
    <t>бр</t>
  </si>
  <si>
    <t>Демонтаж на старо оборудване</t>
  </si>
  <si>
    <t>Монтаж на нова ЦРЗ</t>
  </si>
  <si>
    <t xml:space="preserve">Монтажно наладъчни работи </t>
  </si>
  <si>
    <t>Проверка и въвеждане на настройки</t>
  </si>
  <si>
    <t>Диференциална защита за тринамотъчен трансформатор</t>
  </si>
  <si>
    <t>БР</t>
  </si>
  <si>
    <t>ЦРЗ за извод СрН в подстанция</t>
  </si>
  <si>
    <t>ПРОВОДНИК НН ИЗОЛИРАН H07V-K 1x2,5 (жълт)</t>
  </si>
  <si>
    <t>ПРОВОДНИК НН ИЗОЛИРАН H07V-K 1x2,5 (зелен)</t>
  </si>
  <si>
    <t>ПРОВОДНИК НН ИЗОЛИРАН H07V-K 1x2,5 (червен)</t>
  </si>
  <si>
    <t>ПРОВОДНИК НН ИЗОЛИРАН H07V-K 1x2,5 (син)</t>
  </si>
  <si>
    <t>Клеми редови UT4</t>
  </si>
  <si>
    <t>Разделителна пластина  ATP-UT</t>
  </si>
  <si>
    <t>Помощно реле с 4NC и 4NO контакта, Un=220VDC</t>
  </si>
  <si>
    <t>М</t>
  </si>
  <si>
    <t/>
  </si>
  <si>
    <t>ПРОВОДНИК НН ИЗОЛИРАН H07V-K 1х1,5</t>
  </si>
  <si>
    <t>КЛЕМОРЕД 12 КЛЕМИ</t>
  </si>
  <si>
    <t>КАБЕЛ НН МЕДЕН NYY-0 12x2,5 RE, нег. А</t>
  </si>
  <si>
    <t>КАБЕЛ НН МЕДЕН NYCY 4х2,5 RE/2,5,нег. А</t>
  </si>
  <si>
    <t>Образец 11.1</t>
  </si>
  <si>
    <t>Обща стойност на обособена позиция № 1 в лева, без ДДС</t>
  </si>
  <si>
    <t>Боядисване на метални колони и Саниране на техните фундаменти</t>
  </si>
  <si>
    <t>Наименование на видовете работи</t>
  </si>
  <si>
    <t>Организация, разходи и спомагателно оборудване за работа на височина (скелета, механизация, обезопасяване, за всички дейности по цялосното боядисване на 1 брой колона)</t>
  </si>
  <si>
    <t>Почистване с телени четки или абразивни инструменти на ръждата по металните колони до достигане на метален блясък, със степен на чистота Sa 2</t>
  </si>
  <si>
    <t>м2</t>
  </si>
  <si>
    <t>Ръчен изкоп с дълбочина 20см и ширина 20см за разкриване на 1 брой фундамент</t>
  </si>
  <si>
    <t>Обратно засипване с пръст и трамбоване на 1 брой фундамент</t>
  </si>
  <si>
    <t>Очукване на слабата и напукана бетонова повърхност на стоманобетонния фундамент до достигане на здрава основа</t>
  </si>
  <si>
    <t>Обезпрашаване, навлажняване и грундиране на очуканите до здрав бетон повърхности и армировка с контактен състав (бетон контакт), в два слоя, за връзка стар-нов бетон</t>
  </si>
  <si>
    <t>Доставка и полагане на саниращ разтвор със средна дебелина 3 см за възстановяване на геометричното сечение на стоманобетонния фундамент,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</si>
  <si>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стоманобетонния фундамент от замърсявания, лишеи и мъхове</t>
  </si>
  <si>
    <t>Доставка и грундиране на цялата повърхност на стоманобетонни конструкции (вкл. нововъзстановените участъци) с контактен състав (бетон контакт), в два слоя (2мм) за връзка между стария бетон, новия разтвор и финишната шпакловка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</si>
  <si>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стоманобетонния фундамент</t>
  </si>
  <si>
    <t>Доставка и полагане на цялостно дълготрайно защитно покритие в цвят по RAL 9001</t>
  </si>
  <si>
    <t xml:space="preserve">Обща стойност на саниране на стоманобетонни колони в лева, без ДДС: </t>
  </si>
  <si>
    <t>Боядисване на метални ригели</t>
  </si>
  <si>
    <t>I.</t>
  </si>
  <si>
    <t>II.</t>
  </si>
  <si>
    <t>Организация, разходи и спомагателно оборудване за работа на височина (скелета, механизация, обезопасяване, покриване на оборудването под ригела - за всички дейности по цялосното боядисване на 1 брой ригел)</t>
  </si>
  <si>
    <t>Почистване с телени четки или абразивни инструменти на ръждата по металните ригели до достигане на метален блясък, със степен на чистота Sa 2</t>
  </si>
  <si>
    <t xml:space="preserve">Обща стойност на боядисване на стоманобетонни ригели в лева, без ДДС:  </t>
  </si>
  <si>
    <t>III.</t>
  </si>
  <si>
    <t>Саниране на стоманобетонна масичка за ел. съоръжение и нейният  фундамент</t>
  </si>
  <si>
    <t>Ръчен изкоп с дълбочина 20см и ширина 20см за разкриване на фундамента на стоманобетонна масичка</t>
  </si>
  <si>
    <t>Обратно засипване с пръст и трамбоване на фундамент за 1 брой стоманобетонна масичка</t>
  </si>
  <si>
    <t>Очукване на слабата и напукана бетонова повърхност на стоманобетонна масичка до достигане на здрава основа</t>
  </si>
  <si>
    <t>Почистване с телени четки на ръждата на разкритата арматура на стоманобетонна масичка до достигане на метален блясък, със степен на чистота Sa 2</t>
  </si>
  <si>
    <t>Доставка и полагане на саниращ разтвор със средна дебелина 3 см за възстановяване на геометричното сечение на стоманобетонната масичка, който да е подходящ за външна употреба и да осигурява добра връзка с основата и водонепропускливост</t>
  </si>
  <si>
    <t>Почистване с телени четки на запазената (неочукана) повърхност на стоманобетонна масичка от замърсявания, лишеи и мъхове</t>
  </si>
  <si>
    <t>Доставка и полагане на цялостна фина шпакловка със средна дебелина 3 мм за предпазване, цялостно покритие и изравняване на повърхността на стоманобетонните масички</t>
  </si>
  <si>
    <t>Товарене и извозване на строителни отпадъци с включена такса за депониране</t>
  </si>
  <si>
    <t>м3</t>
  </si>
  <si>
    <t xml:space="preserve">Обща стойност на саниране на стоманобетонни масички в лева, без ДДС: </t>
  </si>
  <si>
    <t>Обезпрашаване, почистване, доставка на грунд и грундиране на металните повърхности с дебелина на покритието 80 микрона</t>
  </si>
  <si>
    <t>Доставка и полагане на цялостно дълготрайно защитно покритие върху колоните и фундаментите със сребърен феролит с дебелина на покритието 40 микрона</t>
  </si>
  <si>
    <t>Доставка и грундиране с грунд с MIOX с дебелина на покритието 40 микрона (цвят различен от останалите два слоя)</t>
  </si>
  <si>
    <t>Саниране и боядисване на метални и стоманобетонни конструкции и фундаменти на съоръжения в открита разпределителна уредба (ОРУ) 110 kV в подстанция “Нона“</t>
  </si>
  <si>
    <t>единична цена без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</si>
</sst>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2"/>
      <name val="Arial"/>
      <family val="2"/>
      <charset val="204"/>
    </font>
    <font>
      <b/>
      <sz val="18"/>
      <name val="Calibri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65">
    <xf numFmtId="0" fontId="0" fillId="0" borderId="0" xfId="0"/>
    <xf numFmtId="0" fontId="2" fillId="0" borderId="0" xfId="1" applyNumberFormat="1" applyFont="1" applyFill="1" applyBorder="1" applyAlignment="1" applyProtection="1">
      <alignment horizontal="center" wrapText="1"/>
      <protection hidden="1"/>
    </xf>
    <xf numFmtId="0" fontId="3" fillId="0" borderId="0" xfId="1" applyNumberFormat="1" applyFont="1" applyFill="1" applyBorder="1" applyAlignment="1" applyProtection="1">
      <alignment vertical="center" wrapText="1"/>
      <protection hidden="1"/>
    </xf>
    <xf numFmtId="0" fontId="4" fillId="0" borderId="0" xfId="1" applyFont="1" applyFill="1" applyAlignment="1" applyProtection="1">
      <alignment horizontal="right" vertical="center"/>
      <protection hidden="1"/>
    </xf>
    <xf numFmtId="0" fontId="4" fillId="0" borderId="0" xfId="1" applyFont="1" applyFill="1" applyProtection="1">
      <protection hidden="1"/>
    </xf>
    <xf numFmtId="0" fontId="4" fillId="0" borderId="0" xfId="1" applyFont="1" applyFill="1" applyAlignment="1" applyProtection="1">
      <alignment horizontal="right"/>
      <protection hidden="1"/>
    </xf>
    <xf numFmtId="0" fontId="5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4" fillId="0" borderId="0" xfId="1" applyFont="1" applyFill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8" fillId="0" borderId="1" xfId="1" applyNumberFormat="1" applyFont="1" applyFill="1" applyBorder="1" applyProtection="1">
      <protection hidden="1"/>
    </xf>
    <xf numFmtId="0" fontId="17" fillId="0" borderId="1" xfId="1" applyFont="1" applyFill="1" applyBorder="1" applyAlignment="1" applyProtection="1">
      <alignment horizontal="center" vertical="center"/>
      <protection hidden="1"/>
    </xf>
    <xf numFmtId="0" fontId="17" fillId="0" borderId="1" xfId="1" applyFont="1" applyFill="1" applyBorder="1" applyProtection="1">
      <protection locked="0"/>
    </xf>
    <xf numFmtId="2" fontId="17" fillId="0" borderId="1" xfId="1" applyNumberFormat="1" applyFont="1" applyFill="1" applyBorder="1" applyProtection="1">
      <protection hidden="1"/>
    </xf>
    <xf numFmtId="0" fontId="17" fillId="0" borderId="1" xfId="1" applyFont="1" applyFill="1" applyBorder="1" applyAlignment="1" applyProtection="1">
      <alignment horizontal="center"/>
      <protection hidden="1"/>
    </xf>
    <xf numFmtId="0" fontId="19" fillId="0" borderId="1" xfId="1" applyFont="1" applyFill="1" applyBorder="1" applyProtection="1">
      <protection locked="0"/>
    </xf>
    <xf numFmtId="0" fontId="19" fillId="0" borderId="1" xfId="1" applyFont="1" applyFill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5" xfId="1" applyFont="1" applyFill="1" applyBorder="1" applyAlignment="1" applyProtection="1">
      <alignment horizontal="center"/>
      <protection hidden="1"/>
    </xf>
    <xf numFmtId="0" fontId="12" fillId="0" borderId="5" xfId="1" applyFont="1" applyFill="1" applyBorder="1" applyAlignment="1" applyProtection="1">
      <alignment horizontal="center" wrapText="1"/>
      <protection hidden="1"/>
    </xf>
    <xf numFmtId="0" fontId="20" fillId="0" borderId="1" xfId="0" applyNumberFormat="1" applyFont="1" applyBorder="1" applyAlignment="1" applyProtection="1">
      <alignment wrapText="1"/>
      <protection hidden="1"/>
    </xf>
    <xf numFmtId="1" fontId="20" fillId="0" borderId="1" xfId="0" applyNumberFormat="1" applyFont="1" applyFill="1" applyBorder="1" applyProtection="1">
      <protection hidden="1"/>
    </xf>
    <xf numFmtId="0" fontId="17" fillId="0" borderId="1" xfId="0" applyNumberFormat="1" applyFont="1" applyBorder="1" applyAlignment="1" applyProtection="1">
      <alignment wrapText="1"/>
      <protection hidden="1"/>
    </xf>
    <xf numFmtId="2" fontId="19" fillId="0" borderId="1" xfId="1" applyNumberFormat="1" applyFont="1" applyFill="1" applyBorder="1" applyProtection="1">
      <protection hidden="1"/>
    </xf>
    <xf numFmtId="0" fontId="17" fillId="0" borderId="1" xfId="1" applyFont="1" applyFill="1" applyBorder="1" applyAlignment="1" applyProtection="1">
      <protection hidden="1"/>
    </xf>
    <xf numFmtId="0" fontId="20" fillId="0" borderId="1" xfId="0" applyNumberFormat="1" applyFont="1" applyBorder="1" applyAlignment="1" applyProtection="1">
      <alignment horizontal="center"/>
      <protection hidden="1"/>
    </xf>
    <xf numFmtId="0" fontId="20" fillId="0" borderId="1" xfId="0" applyNumberFormat="1" applyFont="1" applyBorder="1" applyAlignment="1" applyProtection="1">
      <alignment horizontal="center" vertical="center"/>
      <protection hidden="1"/>
    </xf>
    <xf numFmtId="0" fontId="17" fillId="0" borderId="1" xfId="1" applyNumberFormat="1" applyFont="1" applyFill="1" applyBorder="1" applyAlignment="1" applyProtection="1">
      <alignment horizontal="right"/>
      <protection hidden="1"/>
    </xf>
    <xf numFmtId="0" fontId="17" fillId="0" borderId="1" xfId="0" applyNumberFormat="1" applyFont="1" applyFill="1" applyBorder="1" applyAlignment="1" applyProtection="1">
      <alignment wrapText="1"/>
      <protection hidden="1"/>
    </xf>
    <xf numFmtId="0" fontId="18" fillId="0" borderId="2" xfId="1" applyFont="1" applyFill="1" applyBorder="1" applyAlignment="1" applyProtection="1">
      <alignment horizontal="right"/>
      <protection hidden="1"/>
    </xf>
    <xf numFmtId="0" fontId="18" fillId="0" borderId="3" xfId="1" applyFont="1" applyFill="1" applyBorder="1" applyAlignment="1" applyProtection="1">
      <alignment horizontal="right"/>
      <protection hidden="1"/>
    </xf>
    <xf numFmtId="0" fontId="18" fillId="0" borderId="4" xfId="1" applyFont="1" applyFill="1" applyBorder="1" applyAlignment="1" applyProtection="1">
      <alignment horizontal="right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7" fillId="0" borderId="2" xfId="1" applyFont="1" applyFill="1" applyBorder="1" applyAlignment="1" applyProtection="1">
      <alignment horizontal="right"/>
      <protection hidden="1"/>
    </xf>
    <xf numFmtId="0" fontId="17" fillId="0" borderId="3" xfId="1" applyFont="1" applyFill="1" applyBorder="1" applyAlignment="1" applyProtection="1">
      <alignment horizontal="right"/>
      <protection hidden="1"/>
    </xf>
    <xf numFmtId="0" fontId="17" fillId="0" borderId="4" xfId="1" applyFont="1" applyFill="1" applyBorder="1" applyAlignment="1" applyProtection="1">
      <alignment horizontal="right"/>
      <protection hidden="1"/>
    </xf>
    <xf numFmtId="0" fontId="17" fillId="0" borderId="2" xfId="1" applyNumberFormat="1" applyFont="1" applyFill="1" applyBorder="1" applyAlignment="1" applyProtection="1">
      <alignment horizontal="right"/>
      <protection hidden="1"/>
    </xf>
    <xf numFmtId="0" fontId="17" fillId="0" borderId="3" xfId="1" applyNumberFormat="1" applyFont="1" applyFill="1" applyBorder="1" applyAlignment="1" applyProtection="1">
      <alignment horizontal="right"/>
      <protection hidden="1"/>
    </xf>
    <xf numFmtId="0" fontId="17" fillId="0" borderId="4" xfId="1" applyNumberFormat="1" applyFont="1" applyFill="1" applyBorder="1" applyAlignment="1" applyProtection="1">
      <alignment horizontal="right"/>
      <protection hidden="1"/>
    </xf>
    <xf numFmtId="0" fontId="10" fillId="0" borderId="0" xfId="2" applyFont="1" applyFill="1" applyAlignment="1" applyProtection="1">
      <alignment horizontal="center" wrapText="1"/>
      <protection hidden="1"/>
    </xf>
    <xf numFmtId="0" fontId="17" fillId="0" borderId="3" xfId="1" applyFont="1" applyFill="1" applyBorder="1" applyAlignment="1" applyProtection="1">
      <alignment horizontal="center"/>
      <protection hidden="1"/>
    </xf>
    <xf numFmtId="0" fontId="17" fillId="0" borderId="4" xfId="1" applyFont="1" applyFill="1" applyBorder="1" applyAlignment="1" applyProtection="1">
      <alignment horizontal="center"/>
      <protection hidden="1"/>
    </xf>
    <xf numFmtId="0" fontId="17" fillId="0" borderId="1" xfId="1" applyNumberFormat="1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right" vertical="top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2</xdr:row>
      <xdr:rowOff>47625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9334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tabSelected="1" topLeftCell="A43" workbookViewId="0">
      <selection activeCell="E44" sqref="E44"/>
    </sheetView>
  </sheetViews>
  <sheetFormatPr defaultRowHeight="15" x14ac:dyDescent="0.25"/>
  <cols>
    <col min="1" max="1" width="6.7109375" style="16" customWidth="1"/>
    <col min="2" max="2" width="74.42578125" style="16" customWidth="1"/>
    <col min="3" max="3" width="10.5703125" style="16" bestFit="1" customWidth="1"/>
    <col min="4" max="4" width="8.5703125" style="16" customWidth="1"/>
    <col min="5" max="5" width="16.42578125" style="16" customWidth="1"/>
    <col min="6" max="6" width="20.140625" style="16" bestFit="1" customWidth="1"/>
    <col min="7" max="7" width="9.140625" style="16"/>
    <col min="8" max="8" width="0" style="16" hidden="1" customWidth="1"/>
    <col min="9" max="9" width="24" style="16" hidden="1" customWidth="1"/>
    <col min="10" max="10" width="54.85546875" style="16" hidden="1" customWidth="1"/>
    <col min="11" max="13" width="0" style="16" hidden="1" customWidth="1"/>
    <col min="14" max="14" width="10.85546875" style="16" hidden="1" customWidth="1"/>
    <col min="15" max="16384" width="9.140625" style="16"/>
  </cols>
  <sheetData>
    <row r="1" spans="1:14" ht="21" x14ac:dyDescent="0.35">
      <c r="A1" s="1"/>
      <c r="B1" s="1"/>
      <c r="C1" s="2"/>
      <c r="D1" s="3"/>
      <c r="E1" s="4"/>
      <c r="F1" s="5" t="s">
        <v>41</v>
      </c>
    </row>
    <row r="2" spans="1:14" ht="21" x14ac:dyDescent="0.35">
      <c r="A2" s="6"/>
      <c r="B2" s="7"/>
      <c r="C2" s="42"/>
      <c r="D2" s="42"/>
      <c r="E2" s="4"/>
      <c r="F2" s="4"/>
    </row>
    <row r="3" spans="1:14" ht="23.25" x14ac:dyDescent="0.35">
      <c r="A3" s="6"/>
      <c r="B3" s="43" t="s">
        <v>0</v>
      </c>
      <c r="C3" s="43"/>
      <c r="D3" s="43"/>
      <c r="E3" s="4"/>
      <c r="F3" s="4"/>
    </row>
    <row r="4" spans="1:14" ht="21" x14ac:dyDescent="0.35">
      <c r="A4" s="6"/>
      <c r="B4" s="4"/>
      <c r="C4" s="8"/>
      <c r="D4" s="3"/>
      <c r="E4" s="4"/>
      <c r="F4" s="4"/>
    </row>
    <row r="5" spans="1:14" ht="56.25" customHeight="1" x14ac:dyDescent="0.35">
      <c r="A5" s="50" t="s">
        <v>79</v>
      </c>
      <c r="B5" s="50"/>
      <c r="C5" s="50"/>
      <c r="D5" s="50"/>
      <c r="E5" s="50"/>
      <c r="F5" s="50"/>
    </row>
    <row r="6" spans="1:14" ht="23.25" x14ac:dyDescent="0.35">
      <c r="A6" s="9"/>
      <c r="B6" s="10"/>
      <c r="C6" s="11"/>
      <c r="D6" s="12"/>
      <c r="E6" s="4"/>
      <c r="F6" s="4"/>
    </row>
    <row r="7" spans="1:14" ht="15.75" x14ac:dyDescent="0.25">
      <c r="A7" s="34" t="s">
        <v>59</v>
      </c>
      <c r="B7" s="51" t="s">
        <v>43</v>
      </c>
      <c r="C7" s="51"/>
      <c r="D7" s="51"/>
      <c r="E7" s="51"/>
      <c r="F7" s="52"/>
    </row>
    <row r="8" spans="1:14" ht="61.5" customHeight="1" x14ac:dyDescent="0.35">
      <c r="A8" s="28" t="s">
        <v>1</v>
      </c>
      <c r="B8" s="28" t="s">
        <v>44</v>
      </c>
      <c r="C8" s="28" t="s">
        <v>2</v>
      </c>
      <c r="D8" s="28" t="s">
        <v>3</v>
      </c>
      <c r="E8" s="29" t="s">
        <v>80</v>
      </c>
      <c r="F8" s="28" t="s">
        <v>4</v>
      </c>
      <c r="H8" s="16" t="s">
        <v>1</v>
      </c>
      <c r="I8" s="16" t="s">
        <v>15</v>
      </c>
      <c r="J8" s="16" t="s">
        <v>16</v>
      </c>
      <c r="K8" s="16" t="s">
        <v>2</v>
      </c>
      <c r="L8" s="16" t="s">
        <v>3</v>
      </c>
      <c r="M8" s="16" t="s">
        <v>17</v>
      </c>
      <c r="N8" s="16" t="s">
        <v>18</v>
      </c>
    </row>
    <row r="9" spans="1:14" ht="45.75" x14ac:dyDescent="0.25">
      <c r="A9" s="18">
        <v>1</v>
      </c>
      <c r="B9" s="30" t="s">
        <v>45</v>
      </c>
      <c r="C9" s="30" t="s">
        <v>5</v>
      </c>
      <c r="D9" s="31">
        <v>14</v>
      </c>
      <c r="E9" s="19"/>
      <c r="F9" s="20">
        <f>D9*E9</f>
        <v>0</v>
      </c>
      <c r="H9" s="16">
        <v>1</v>
      </c>
      <c r="J9" s="16" t="s">
        <v>19</v>
      </c>
      <c r="K9" s="16" t="s">
        <v>20</v>
      </c>
      <c r="L9" s="16">
        <v>8</v>
      </c>
      <c r="M9" s="16">
        <v>400</v>
      </c>
      <c r="N9" s="16">
        <v>3200</v>
      </c>
    </row>
    <row r="10" spans="1:14" ht="45.75" x14ac:dyDescent="0.25">
      <c r="A10" s="21">
        <v>2</v>
      </c>
      <c r="B10" s="32" t="s">
        <v>46</v>
      </c>
      <c r="C10" s="30" t="s">
        <v>47</v>
      </c>
      <c r="D10" s="31">
        <v>490</v>
      </c>
      <c r="E10" s="19"/>
      <c r="F10" s="20">
        <f t="shared" ref="F10:F22" si="0">D10*E10</f>
        <v>0</v>
      </c>
      <c r="H10" s="16">
        <v>2</v>
      </c>
      <c r="J10" s="16" t="s">
        <v>21</v>
      </c>
      <c r="K10" s="16" t="s">
        <v>20</v>
      </c>
      <c r="L10" s="16">
        <v>12</v>
      </c>
      <c r="M10" s="16">
        <v>100</v>
      </c>
      <c r="N10" s="16">
        <v>1200</v>
      </c>
    </row>
    <row r="11" spans="1:14" ht="30.75" x14ac:dyDescent="0.25">
      <c r="A11" s="21">
        <v>3</v>
      </c>
      <c r="B11" s="32" t="s">
        <v>76</v>
      </c>
      <c r="C11" s="30" t="s">
        <v>47</v>
      </c>
      <c r="D11" s="31">
        <v>490</v>
      </c>
      <c r="E11" s="19"/>
      <c r="F11" s="20">
        <f t="shared" si="0"/>
        <v>0</v>
      </c>
    </row>
    <row r="12" spans="1:14" ht="30.75" x14ac:dyDescent="0.25">
      <c r="A12" s="21">
        <v>4</v>
      </c>
      <c r="B12" s="32" t="s">
        <v>78</v>
      </c>
      <c r="C12" s="30" t="s">
        <v>47</v>
      </c>
      <c r="D12" s="31">
        <v>490</v>
      </c>
      <c r="E12" s="19"/>
      <c r="F12" s="20">
        <f t="shared" si="0"/>
        <v>0</v>
      </c>
    </row>
    <row r="13" spans="1:14" ht="45.75" x14ac:dyDescent="0.25">
      <c r="A13" s="21">
        <v>5</v>
      </c>
      <c r="B13" s="32" t="s">
        <v>77</v>
      </c>
      <c r="C13" s="30" t="s">
        <v>47</v>
      </c>
      <c r="D13" s="31">
        <v>490</v>
      </c>
      <c r="E13" s="19"/>
      <c r="F13" s="20">
        <f t="shared" si="0"/>
        <v>0</v>
      </c>
    </row>
    <row r="14" spans="1:14" ht="30.75" x14ac:dyDescent="0.25">
      <c r="A14" s="21">
        <v>6</v>
      </c>
      <c r="B14" s="30" t="s">
        <v>48</v>
      </c>
      <c r="C14" s="30" t="s">
        <v>5</v>
      </c>
      <c r="D14" s="31">
        <v>14</v>
      </c>
      <c r="E14" s="19"/>
      <c r="F14" s="20">
        <f t="shared" si="0"/>
        <v>0</v>
      </c>
    </row>
    <row r="15" spans="1:14" ht="15.75" x14ac:dyDescent="0.25">
      <c r="A15" s="21">
        <v>7</v>
      </c>
      <c r="B15" s="30" t="s">
        <v>49</v>
      </c>
      <c r="C15" s="30" t="s">
        <v>5</v>
      </c>
      <c r="D15" s="31">
        <f>D14</f>
        <v>14</v>
      </c>
      <c r="E15" s="19"/>
      <c r="F15" s="20">
        <f t="shared" si="0"/>
        <v>0</v>
      </c>
    </row>
    <row r="16" spans="1:14" ht="30.75" x14ac:dyDescent="0.25">
      <c r="A16" s="21">
        <v>8</v>
      </c>
      <c r="B16" s="30" t="s">
        <v>50</v>
      </c>
      <c r="C16" s="30" t="s">
        <v>47</v>
      </c>
      <c r="D16" s="31">
        <v>14</v>
      </c>
      <c r="E16" s="19"/>
      <c r="F16" s="20">
        <f t="shared" si="0"/>
        <v>0</v>
      </c>
    </row>
    <row r="17" spans="1:14" ht="45.75" x14ac:dyDescent="0.25">
      <c r="A17" s="21">
        <v>9</v>
      </c>
      <c r="B17" s="30" t="s">
        <v>51</v>
      </c>
      <c r="C17" s="30" t="s">
        <v>47</v>
      </c>
      <c r="D17" s="31">
        <v>14</v>
      </c>
      <c r="E17" s="19"/>
      <c r="F17" s="20">
        <f t="shared" si="0"/>
        <v>0</v>
      </c>
    </row>
    <row r="18" spans="1:14" ht="60.75" x14ac:dyDescent="0.25">
      <c r="A18" s="21">
        <v>10</v>
      </c>
      <c r="B18" s="30" t="s">
        <v>52</v>
      </c>
      <c r="C18" s="30" t="s">
        <v>47</v>
      </c>
      <c r="D18" s="31">
        <v>14</v>
      </c>
      <c r="E18" s="19"/>
      <c r="F18" s="20">
        <f t="shared" si="0"/>
        <v>0</v>
      </c>
    </row>
    <row r="19" spans="1:14" ht="30.75" x14ac:dyDescent="0.25">
      <c r="A19" s="21">
        <v>11</v>
      </c>
      <c r="B19" s="30" t="s">
        <v>53</v>
      </c>
      <c r="C19" s="30" t="s">
        <v>47</v>
      </c>
      <c r="D19" s="31">
        <v>14</v>
      </c>
      <c r="E19" s="19"/>
      <c r="F19" s="20">
        <f t="shared" si="0"/>
        <v>0</v>
      </c>
    </row>
    <row r="20" spans="1:14" ht="60.75" x14ac:dyDescent="0.25">
      <c r="A20" s="21">
        <v>12</v>
      </c>
      <c r="B20" s="30" t="s">
        <v>54</v>
      </c>
      <c r="C20" s="30" t="s">
        <v>47</v>
      </c>
      <c r="D20" s="31">
        <v>28</v>
      </c>
      <c r="E20" s="19"/>
      <c r="F20" s="20">
        <f t="shared" si="0"/>
        <v>0</v>
      </c>
    </row>
    <row r="21" spans="1:14" ht="45.75" x14ac:dyDescent="0.25">
      <c r="A21" s="21">
        <v>13</v>
      </c>
      <c r="B21" s="30" t="s">
        <v>55</v>
      </c>
      <c r="C21" s="30" t="s">
        <v>47</v>
      </c>
      <c r="D21" s="31">
        <v>28</v>
      </c>
      <c r="E21" s="19"/>
      <c r="F21" s="20">
        <f t="shared" si="0"/>
        <v>0</v>
      </c>
    </row>
    <row r="22" spans="1:14" ht="30.75" x14ac:dyDescent="0.25">
      <c r="A22" s="21">
        <v>14</v>
      </c>
      <c r="B22" s="30" t="s">
        <v>56</v>
      </c>
      <c r="C22" s="30" t="s">
        <v>47</v>
      </c>
      <c r="D22" s="31">
        <v>28</v>
      </c>
      <c r="E22" s="19"/>
      <c r="F22" s="20">
        <f t="shared" si="0"/>
        <v>0</v>
      </c>
    </row>
    <row r="23" spans="1:14" ht="15.75" x14ac:dyDescent="0.25">
      <c r="A23" s="44" t="s">
        <v>57</v>
      </c>
      <c r="B23" s="45"/>
      <c r="C23" s="45"/>
      <c r="D23" s="45"/>
      <c r="E23" s="46"/>
      <c r="F23" s="33">
        <f>SUM(F9:F22)</f>
        <v>0</v>
      </c>
      <c r="H23" s="16">
        <v>3</v>
      </c>
      <c r="J23" s="16" t="s">
        <v>22</v>
      </c>
      <c r="K23" s="16" t="s">
        <v>20</v>
      </c>
      <c r="L23" s="16">
        <v>12</v>
      </c>
      <c r="M23" s="16">
        <v>100</v>
      </c>
      <c r="N23" s="16">
        <v>1200</v>
      </c>
    </row>
    <row r="24" spans="1:14" ht="15.75" x14ac:dyDescent="0.25">
      <c r="A24" s="34" t="s">
        <v>60</v>
      </c>
      <c r="B24" s="51" t="s">
        <v>58</v>
      </c>
      <c r="C24" s="51"/>
      <c r="D24" s="51"/>
      <c r="E24" s="51"/>
      <c r="F24" s="52"/>
    </row>
    <row r="25" spans="1:14" ht="63" x14ac:dyDescent="0.35">
      <c r="A25" s="13" t="s">
        <v>1</v>
      </c>
      <c r="B25" s="13" t="s">
        <v>44</v>
      </c>
      <c r="C25" s="13" t="s">
        <v>2</v>
      </c>
      <c r="D25" s="13" t="s">
        <v>3</v>
      </c>
      <c r="E25" s="14" t="s">
        <v>80</v>
      </c>
      <c r="F25" s="13" t="s">
        <v>4</v>
      </c>
      <c r="H25" s="16">
        <v>4</v>
      </c>
      <c r="J25" s="16" t="s">
        <v>23</v>
      </c>
      <c r="K25" s="16" t="s">
        <v>20</v>
      </c>
      <c r="L25" s="16">
        <v>12</v>
      </c>
      <c r="M25" s="16">
        <v>350</v>
      </c>
      <c r="N25" s="16">
        <v>4200</v>
      </c>
    </row>
    <row r="26" spans="1:14" ht="60.75" x14ac:dyDescent="0.25">
      <c r="A26" s="35">
        <v>1</v>
      </c>
      <c r="B26" s="32" t="s">
        <v>61</v>
      </c>
      <c r="C26" s="30" t="s">
        <v>5</v>
      </c>
      <c r="D26" s="31">
        <v>6</v>
      </c>
      <c r="E26" s="22"/>
      <c r="F26" s="20">
        <f>D26*E26</f>
        <v>0</v>
      </c>
      <c r="H26" s="16">
        <v>5</v>
      </c>
      <c r="J26" s="16" t="s">
        <v>24</v>
      </c>
      <c r="K26" s="16" t="s">
        <v>20</v>
      </c>
      <c r="L26" s="16">
        <v>12</v>
      </c>
      <c r="M26" s="16">
        <v>480</v>
      </c>
      <c r="N26" s="16">
        <v>5760</v>
      </c>
    </row>
    <row r="27" spans="1:14" ht="45.75" x14ac:dyDescent="0.25">
      <c r="A27" s="36">
        <v>2</v>
      </c>
      <c r="B27" s="32" t="s">
        <v>62</v>
      </c>
      <c r="C27" s="30" t="s">
        <v>47</v>
      </c>
      <c r="D27" s="31">
        <v>200</v>
      </c>
      <c r="E27" s="22"/>
      <c r="F27" s="20">
        <f t="shared" ref="F27:F30" si="1">D27*E27</f>
        <v>0</v>
      </c>
    </row>
    <row r="28" spans="1:14" ht="30.75" x14ac:dyDescent="0.25">
      <c r="A28" s="35">
        <v>3</v>
      </c>
      <c r="B28" s="32" t="s">
        <v>76</v>
      </c>
      <c r="C28" s="30" t="s">
        <v>47</v>
      </c>
      <c r="D28" s="31">
        <v>200</v>
      </c>
      <c r="E28" s="23"/>
      <c r="F28" s="20">
        <f t="shared" si="1"/>
        <v>0</v>
      </c>
      <c r="H28" s="16">
        <v>6</v>
      </c>
      <c r="J28" s="16" t="s">
        <v>36</v>
      </c>
      <c r="K28" s="16" t="s">
        <v>36</v>
      </c>
      <c r="M28" s="16" t="s">
        <v>36</v>
      </c>
      <c r="N28" s="16" t="s">
        <v>36</v>
      </c>
    </row>
    <row r="29" spans="1:14" ht="30.75" x14ac:dyDescent="0.25">
      <c r="A29" s="35">
        <v>4</v>
      </c>
      <c r="B29" s="38" t="s">
        <v>78</v>
      </c>
      <c r="C29" s="30" t="s">
        <v>47</v>
      </c>
      <c r="D29" s="31">
        <v>200</v>
      </c>
      <c r="E29" s="23"/>
      <c r="F29" s="20">
        <f t="shared" ref="F29" si="2">D29*E29</f>
        <v>0</v>
      </c>
    </row>
    <row r="30" spans="1:14" ht="45.75" x14ac:dyDescent="0.25">
      <c r="A30" s="36">
        <v>5</v>
      </c>
      <c r="B30" s="32" t="s">
        <v>77</v>
      </c>
      <c r="C30" s="30" t="s">
        <v>47</v>
      </c>
      <c r="D30" s="31">
        <v>200</v>
      </c>
      <c r="E30" s="23"/>
      <c r="F30" s="20">
        <f t="shared" si="1"/>
        <v>0</v>
      </c>
      <c r="H30" s="16">
        <v>7</v>
      </c>
      <c r="J30" s="16" t="s">
        <v>36</v>
      </c>
      <c r="K30" s="16" t="s">
        <v>36</v>
      </c>
      <c r="M30" s="16" t="s">
        <v>36</v>
      </c>
      <c r="N30" s="16" t="s">
        <v>36</v>
      </c>
    </row>
    <row r="31" spans="1:14" ht="15.75" x14ac:dyDescent="0.25">
      <c r="A31" s="47" t="s">
        <v>63</v>
      </c>
      <c r="B31" s="48"/>
      <c r="C31" s="48"/>
      <c r="D31" s="48"/>
      <c r="E31" s="49"/>
      <c r="F31" s="33">
        <f>SUM(F26:F30)</f>
        <v>0</v>
      </c>
      <c r="H31" s="16">
        <v>1</v>
      </c>
      <c r="J31" s="16" t="s">
        <v>25</v>
      </c>
      <c r="K31" s="16" t="s">
        <v>26</v>
      </c>
      <c r="L31" s="16">
        <v>1</v>
      </c>
      <c r="M31" s="16">
        <v>6000</v>
      </c>
      <c r="N31" s="16">
        <v>6000</v>
      </c>
    </row>
    <row r="32" spans="1:14" ht="15.75" x14ac:dyDescent="0.25">
      <c r="A32" s="37" t="s">
        <v>64</v>
      </c>
      <c r="B32" s="53" t="s">
        <v>65</v>
      </c>
      <c r="C32" s="53"/>
      <c r="D32" s="53"/>
      <c r="E32" s="53"/>
      <c r="F32" s="53"/>
    </row>
    <row r="33" spans="1:14" ht="63" x14ac:dyDescent="0.35">
      <c r="A33" s="15" t="s">
        <v>1</v>
      </c>
      <c r="B33" s="15" t="s">
        <v>44</v>
      </c>
      <c r="C33" s="13" t="s">
        <v>2</v>
      </c>
      <c r="D33" s="13" t="s">
        <v>3</v>
      </c>
      <c r="E33" s="14" t="s">
        <v>80</v>
      </c>
      <c r="F33" s="13" t="s">
        <v>4</v>
      </c>
      <c r="H33" s="16">
        <v>2</v>
      </c>
      <c r="J33" s="16" t="s">
        <v>27</v>
      </c>
      <c r="K33" s="16" t="s">
        <v>26</v>
      </c>
      <c r="L33" s="16">
        <v>12</v>
      </c>
      <c r="M33" s="16">
        <v>1800</v>
      </c>
      <c r="N33" s="16">
        <v>21600</v>
      </c>
    </row>
    <row r="34" spans="1:14" ht="30.75" x14ac:dyDescent="0.25">
      <c r="A34" s="36">
        <v>1</v>
      </c>
      <c r="B34" s="30" t="s">
        <v>66</v>
      </c>
      <c r="C34" s="30" t="s">
        <v>5</v>
      </c>
      <c r="D34" s="31">
        <v>22</v>
      </c>
      <c r="E34" s="19"/>
      <c r="F34" s="20">
        <f>D34*E34</f>
        <v>0</v>
      </c>
      <c r="H34" s="16">
        <v>3</v>
      </c>
      <c r="I34" s="16">
        <v>100508</v>
      </c>
      <c r="J34" s="16" t="s">
        <v>37</v>
      </c>
      <c r="K34" s="16" t="s">
        <v>35</v>
      </c>
      <c r="L34" s="16">
        <v>1000</v>
      </c>
      <c r="M34" s="16">
        <v>0.19</v>
      </c>
      <c r="N34" s="16">
        <v>190</v>
      </c>
    </row>
    <row r="35" spans="1:14" ht="30.75" x14ac:dyDescent="0.25">
      <c r="A35" s="36">
        <v>2</v>
      </c>
      <c r="B35" s="30" t="s">
        <v>67</v>
      </c>
      <c r="C35" s="30" t="s">
        <v>5</v>
      </c>
      <c r="D35" s="31">
        <f>D34</f>
        <v>22</v>
      </c>
      <c r="E35" s="19"/>
      <c r="F35" s="20">
        <f t="shared" ref="F35:F44" si="3">D35*E35</f>
        <v>0</v>
      </c>
      <c r="H35" s="16">
        <v>4</v>
      </c>
      <c r="I35" s="16">
        <v>100511</v>
      </c>
      <c r="J35" s="16" t="s">
        <v>28</v>
      </c>
      <c r="K35" s="16" t="s">
        <v>35</v>
      </c>
      <c r="L35" s="16">
        <v>100</v>
      </c>
      <c r="M35" s="16">
        <v>0.28000000000000003</v>
      </c>
      <c r="N35" s="16">
        <v>28.000000000000004</v>
      </c>
    </row>
    <row r="36" spans="1:14" ht="30.75" x14ac:dyDescent="0.25">
      <c r="A36" s="36">
        <v>3</v>
      </c>
      <c r="B36" s="30" t="s">
        <v>68</v>
      </c>
      <c r="C36" s="30" t="s">
        <v>47</v>
      </c>
      <c r="D36" s="31">
        <v>78</v>
      </c>
      <c r="E36" s="19"/>
      <c r="F36" s="20">
        <f t="shared" si="3"/>
        <v>0</v>
      </c>
      <c r="H36" s="16">
        <v>4</v>
      </c>
      <c r="I36" s="16">
        <v>100511</v>
      </c>
      <c r="J36" s="16" t="s">
        <v>29</v>
      </c>
      <c r="K36" s="16" t="s">
        <v>35</v>
      </c>
      <c r="L36" s="16">
        <v>100</v>
      </c>
      <c r="M36" s="16">
        <v>0.28000000000000003</v>
      </c>
      <c r="N36" s="16">
        <v>28.000000000000004</v>
      </c>
    </row>
    <row r="37" spans="1:14" ht="45.75" x14ac:dyDescent="0.25">
      <c r="A37" s="36">
        <v>4</v>
      </c>
      <c r="B37" s="30" t="s">
        <v>69</v>
      </c>
      <c r="C37" s="30" t="s">
        <v>47</v>
      </c>
      <c r="D37" s="31">
        <v>78</v>
      </c>
      <c r="E37" s="19"/>
      <c r="F37" s="20">
        <f t="shared" si="3"/>
        <v>0</v>
      </c>
      <c r="H37" s="16">
        <v>5</v>
      </c>
      <c r="I37" s="16">
        <v>100511</v>
      </c>
      <c r="J37" s="16" t="s">
        <v>30</v>
      </c>
      <c r="K37" s="16" t="s">
        <v>35</v>
      </c>
      <c r="L37" s="16">
        <v>100</v>
      </c>
      <c r="M37" s="16">
        <v>0.28000000000000003</v>
      </c>
      <c r="N37" s="16">
        <v>28.000000000000004</v>
      </c>
    </row>
    <row r="38" spans="1:14" ht="45.75" x14ac:dyDescent="0.25">
      <c r="A38" s="36">
        <v>5</v>
      </c>
      <c r="B38" s="30" t="s">
        <v>51</v>
      </c>
      <c r="C38" s="30" t="s">
        <v>47</v>
      </c>
      <c r="D38" s="31">
        <v>78</v>
      </c>
      <c r="E38" s="19"/>
      <c r="F38" s="20">
        <f t="shared" si="3"/>
        <v>0</v>
      </c>
      <c r="H38" s="16">
        <v>6</v>
      </c>
      <c r="I38" s="16">
        <v>100511</v>
      </c>
      <c r="J38" s="16" t="s">
        <v>31</v>
      </c>
      <c r="K38" s="16" t="s">
        <v>35</v>
      </c>
      <c r="L38" s="16">
        <v>100</v>
      </c>
      <c r="M38" s="16">
        <v>0.28000000000000003</v>
      </c>
      <c r="N38" s="16">
        <v>28.000000000000004</v>
      </c>
    </row>
    <row r="39" spans="1:14" ht="75.75" x14ac:dyDescent="0.25">
      <c r="A39" s="36">
        <v>6</v>
      </c>
      <c r="B39" s="30" t="s">
        <v>70</v>
      </c>
      <c r="C39" s="30" t="s">
        <v>47</v>
      </c>
      <c r="D39" s="31">
        <v>154</v>
      </c>
      <c r="E39" s="19"/>
      <c r="F39" s="20">
        <f t="shared" si="3"/>
        <v>0</v>
      </c>
      <c r="H39" s="16">
        <v>7</v>
      </c>
      <c r="I39" s="16">
        <v>100007</v>
      </c>
      <c r="J39" s="16" t="s">
        <v>38</v>
      </c>
      <c r="K39" s="16" t="s">
        <v>26</v>
      </c>
      <c r="L39" s="16">
        <v>8</v>
      </c>
      <c r="M39" s="16">
        <v>35</v>
      </c>
      <c r="N39" s="16">
        <v>280</v>
      </c>
    </row>
    <row r="40" spans="1:14" ht="30.75" x14ac:dyDescent="0.25">
      <c r="A40" s="36">
        <v>7</v>
      </c>
      <c r="B40" s="30" t="s">
        <v>71</v>
      </c>
      <c r="C40" s="30" t="s">
        <v>47</v>
      </c>
      <c r="D40" s="31">
        <v>154</v>
      </c>
      <c r="E40" s="19"/>
      <c r="F40" s="20">
        <f t="shared" si="3"/>
        <v>0</v>
      </c>
      <c r="H40" s="16">
        <v>7</v>
      </c>
      <c r="I40" s="16">
        <v>100446</v>
      </c>
      <c r="J40" s="16" t="s">
        <v>39</v>
      </c>
      <c r="K40" s="16" t="s">
        <v>35</v>
      </c>
      <c r="L40" s="16">
        <v>600</v>
      </c>
      <c r="M40" s="16">
        <v>4.6900000000000004</v>
      </c>
      <c r="N40" s="16">
        <v>2814.0000000000005</v>
      </c>
    </row>
    <row r="41" spans="1:14" ht="60.75" x14ac:dyDescent="0.25">
      <c r="A41" s="36">
        <v>8</v>
      </c>
      <c r="B41" s="30" t="s">
        <v>54</v>
      </c>
      <c r="C41" s="30" t="s">
        <v>47</v>
      </c>
      <c r="D41" s="31">
        <v>154</v>
      </c>
      <c r="E41" s="19"/>
      <c r="F41" s="20">
        <f t="shared" si="3"/>
        <v>0</v>
      </c>
      <c r="H41" s="16">
        <v>7</v>
      </c>
      <c r="I41" s="16">
        <v>102763</v>
      </c>
      <c r="J41" s="16" t="s">
        <v>40</v>
      </c>
      <c r="K41" s="16" t="s">
        <v>35</v>
      </c>
      <c r="L41" s="16">
        <v>1301</v>
      </c>
      <c r="M41" s="16">
        <v>2.4300000000000002</v>
      </c>
      <c r="N41" s="16">
        <v>3161.4300000000003</v>
      </c>
    </row>
    <row r="42" spans="1:14" ht="45.75" x14ac:dyDescent="0.25">
      <c r="A42" s="36">
        <v>9</v>
      </c>
      <c r="B42" s="30" t="s">
        <v>72</v>
      </c>
      <c r="C42" s="30" t="s">
        <v>47</v>
      </c>
      <c r="D42" s="31">
        <v>154</v>
      </c>
      <c r="E42" s="19"/>
      <c r="F42" s="20">
        <f t="shared" si="3"/>
        <v>0</v>
      </c>
      <c r="H42" s="16">
        <v>8</v>
      </c>
      <c r="J42" s="16" t="s">
        <v>32</v>
      </c>
      <c r="K42" s="16" t="s">
        <v>26</v>
      </c>
      <c r="L42" s="16">
        <v>200</v>
      </c>
      <c r="M42" s="16">
        <v>1.1499999999999999</v>
      </c>
      <c r="N42" s="16">
        <v>229.99999999999997</v>
      </c>
    </row>
    <row r="43" spans="1:14" ht="30.75" x14ac:dyDescent="0.25">
      <c r="A43" s="36">
        <v>10</v>
      </c>
      <c r="B43" s="30" t="s">
        <v>56</v>
      </c>
      <c r="C43" s="30" t="s">
        <v>47</v>
      </c>
      <c r="D43" s="31">
        <v>154</v>
      </c>
      <c r="E43" s="19"/>
      <c r="F43" s="20">
        <f t="shared" si="3"/>
        <v>0</v>
      </c>
      <c r="H43" s="16">
        <v>9</v>
      </c>
      <c r="J43" s="16" t="s">
        <v>33</v>
      </c>
      <c r="K43" s="16" t="s">
        <v>26</v>
      </c>
      <c r="L43" s="16">
        <v>10</v>
      </c>
      <c r="M43" s="16">
        <v>0.75</v>
      </c>
      <c r="N43" s="16">
        <v>7.5</v>
      </c>
    </row>
    <row r="44" spans="1:14" ht="30.75" x14ac:dyDescent="0.25">
      <c r="A44" s="36">
        <v>11</v>
      </c>
      <c r="B44" s="30" t="s">
        <v>73</v>
      </c>
      <c r="C44" s="30" t="s">
        <v>74</v>
      </c>
      <c r="D44" s="31">
        <v>10</v>
      </c>
      <c r="E44" s="19"/>
      <c r="F44" s="20">
        <f t="shared" si="3"/>
        <v>0</v>
      </c>
      <c r="H44" s="16">
        <v>11</v>
      </c>
      <c r="J44" s="16" t="s">
        <v>34</v>
      </c>
      <c r="K44" s="16" t="s">
        <v>26</v>
      </c>
      <c r="L44" s="16">
        <v>20</v>
      </c>
      <c r="M44" s="16">
        <v>25</v>
      </c>
      <c r="N44" s="16">
        <v>500</v>
      </c>
    </row>
    <row r="45" spans="1:14" ht="15.75" x14ac:dyDescent="0.25">
      <c r="A45" s="44" t="s">
        <v>75</v>
      </c>
      <c r="B45" s="45"/>
      <c r="C45" s="45"/>
      <c r="D45" s="45"/>
      <c r="E45" s="46"/>
      <c r="F45" s="33">
        <f>SUM(F34:F44)</f>
        <v>0</v>
      </c>
    </row>
    <row r="46" spans="1:14" ht="23.25" x14ac:dyDescent="0.35">
      <c r="A46" s="39" t="s">
        <v>42</v>
      </c>
      <c r="B46" s="40"/>
      <c r="C46" s="40"/>
      <c r="D46" s="40"/>
      <c r="E46" s="41"/>
      <c r="F46" s="17">
        <f>F23+F31+F45</f>
        <v>0</v>
      </c>
    </row>
    <row r="47" spans="1:14" ht="21" x14ac:dyDescent="0.35">
      <c r="A47" s="4"/>
      <c r="B47" s="4"/>
      <c r="C47" s="4"/>
      <c r="D47" s="4"/>
      <c r="E47" s="4"/>
      <c r="F47" s="4"/>
    </row>
    <row r="48" spans="1:14" x14ac:dyDescent="0.25">
      <c r="A48" s="24" t="s">
        <v>6</v>
      </c>
      <c r="B48" s="25"/>
      <c r="C48" s="54"/>
      <c r="D48" s="55"/>
      <c r="E48" s="56"/>
      <c r="F48" s="25"/>
    </row>
    <row r="49" spans="1:6" x14ac:dyDescent="0.25">
      <c r="A49" s="25"/>
      <c r="B49" s="25"/>
      <c r="C49" s="57"/>
      <c r="D49" s="58"/>
      <c r="E49" s="56"/>
      <c r="F49" s="25"/>
    </row>
    <row r="50" spans="1:6" x14ac:dyDescent="0.25">
      <c r="A50" s="59" t="s">
        <v>7</v>
      </c>
      <c r="B50" s="59"/>
      <c r="C50" s="59"/>
      <c r="D50" s="55"/>
      <c r="E50" s="56"/>
      <c r="F50" s="25"/>
    </row>
    <row r="51" spans="1:6" x14ac:dyDescent="0.25">
      <c r="A51" s="60" t="s">
        <v>8</v>
      </c>
      <c r="B51" s="60"/>
      <c r="C51" s="60"/>
      <c r="D51" s="60"/>
      <c r="E51" s="60"/>
      <c r="F51" s="60"/>
    </row>
    <row r="52" spans="1:6" x14ac:dyDescent="0.25">
      <c r="A52" s="60"/>
      <c r="B52" s="60"/>
      <c r="C52" s="60"/>
      <c r="D52" s="60"/>
      <c r="E52" s="60"/>
      <c r="F52" s="60"/>
    </row>
    <row r="53" spans="1:6" x14ac:dyDescent="0.25">
      <c r="A53" s="60"/>
      <c r="B53" s="60"/>
      <c r="C53" s="60"/>
      <c r="D53" s="60"/>
      <c r="E53" s="60"/>
      <c r="F53" s="60"/>
    </row>
    <row r="54" spans="1:6" x14ac:dyDescent="0.25">
      <c r="A54" s="60"/>
      <c r="B54" s="60"/>
      <c r="C54" s="60"/>
      <c r="D54" s="60"/>
      <c r="E54" s="60"/>
      <c r="F54" s="60"/>
    </row>
    <row r="55" spans="1:6" x14ac:dyDescent="0.25">
      <c r="A55" s="60" t="s">
        <v>9</v>
      </c>
      <c r="B55" s="60"/>
      <c r="C55" s="60"/>
      <c r="D55" s="60"/>
      <c r="E55" s="60"/>
      <c r="F55" s="60"/>
    </row>
    <row r="56" spans="1:6" x14ac:dyDescent="0.25">
      <c r="A56" s="60"/>
      <c r="B56" s="60"/>
      <c r="C56" s="60"/>
      <c r="D56" s="60"/>
      <c r="E56" s="60"/>
      <c r="F56" s="60"/>
    </row>
    <row r="57" spans="1:6" x14ac:dyDescent="0.25">
      <c r="A57" s="60"/>
      <c r="B57" s="60"/>
      <c r="C57" s="60"/>
      <c r="D57" s="60"/>
      <c r="E57" s="60"/>
      <c r="F57" s="60"/>
    </row>
    <row r="58" spans="1:6" x14ac:dyDescent="0.25">
      <c r="A58" s="61" t="s">
        <v>10</v>
      </c>
      <c r="B58" s="61"/>
      <c r="C58" s="61"/>
      <c r="D58" s="61"/>
      <c r="E58" s="61"/>
      <c r="F58" s="61"/>
    </row>
    <row r="59" spans="1:6" x14ac:dyDescent="0.25">
      <c r="A59" s="61"/>
      <c r="B59" s="61"/>
      <c r="C59" s="61"/>
      <c r="D59" s="61"/>
      <c r="E59" s="61"/>
      <c r="F59" s="61"/>
    </row>
    <row r="60" spans="1:6" x14ac:dyDescent="0.25">
      <c r="A60" s="61"/>
      <c r="B60" s="61"/>
      <c r="C60" s="61"/>
      <c r="D60" s="61"/>
      <c r="E60" s="61"/>
      <c r="F60" s="61"/>
    </row>
    <row r="61" spans="1:6" x14ac:dyDescent="0.25">
      <c r="A61" s="62"/>
      <c r="B61" s="62"/>
      <c r="C61" s="62"/>
      <c r="D61" s="62"/>
      <c r="E61" s="62"/>
      <c r="F61" s="62"/>
    </row>
    <row r="62" spans="1:6" x14ac:dyDescent="0.25">
      <c r="A62" s="63"/>
      <c r="B62" s="63"/>
      <c r="C62" s="64"/>
      <c r="D62" s="55"/>
      <c r="E62" s="56"/>
      <c r="F62" s="63"/>
    </row>
    <row r="63" spans="1:6" x14ac:dyDescent="0.25">
      <c r="A63" s="26" t="s">
        <v>11</v>
      </c>
      <c r="B63" s="25"/>
      <c r="C63" s="64"/>
      <c r="D63" s="55"/>
      <c r="E63" s="56"/>
      <c r="F63" s="63"/>
    </row>
    <row r="64" spans="1:6" x14ac:dyDescent="0.25">
      <c r="A64" s="27" t="s">
        <v>12</v>
      </c>
      <c r="B64" s="25"/>
      <c r="C64" s="64"/>
      <c r="D64" s="55"/>
      <c r="E64" s="56"/>
      <c r="F64" s="63"/>
    </row>
    <row r="65" spans="1:6" x14ac:dyDescent="0.25">
      <c r="A65" s="27" t="s">
        <v>13</v>
      </c>
      <c r="B65" s="25"/>
      <c r="C65" s="64"/>
      <c r="D65" s="55"/>
      <c r="E65" s="56"/>
      <c r="F65" s="63"/>
    </row>
    <row r="66" spans="1:6" x14ac:dyDescent="0.25">
      <c r="A66" s="27"/>
      <c r="B66" s="25"/>
      <c r="C66" s="64"/>
      <c r="D66" s="55"/>
      <c r="E66" s="56"/>
      <c r="F66" s="63"/>
    </row>
    <row r="67" spans="1:6" x14ac:dyDescent="0.25">
      <c r="A67" s="27" t="s">
        <v>14</v>
      </c>
      <c r="B67" s="25"/>
      <c r="C67" s="64"/>
      <c r="D67" s="55"/>
      <c r="E67" s="56"/>
      <c r="F67" s="63"/>
    </row>
    <row r="68" spans="1:6" ht="21" x14ac:dyDescent="0.35">
      <c r="A68" s="4"/>
      <c r="B68" s="4"/>
      <c r="C68" s="8"/>
      <c r="D68" s="3"/>
      <c r="E68" s="4"/>
      <c r="F68" s="4"/>
    </row>
    <row r="69" spans="1:6" ht="21" x14ac:dyDescent="0.35">
      <c r="A69" s="4"/>
      <c r="B69" s="4"/>
      <c r="C69" s="8"/>
      <c r="D69" s="3"/>
      <c r="E69" s="4"/>
      <c r="F69" s="4"/>
    </row>
  </sheetData>
  <sheetProtection password="9080" sheet="1" objects="1" scenarios="1" selectLockedCells="1"/>
  <protectedRanges>
    <protectedRange password="DE61" sqref="A50" name="Range1_2_1_2_9"/>
  </protectedRanges>
  <mergeCells count="14">
    <mergeCell ref="A51:F54"/>
    <mergeCell ref="A55:F57"/>
    <mergeCell ref="A58:F60"/>
    <mergeCell ref="A46:E46"/>
    <mergeCell ref="C2:D2"/>
    <mergeCell ref="B3:D3"/>
    <mergeCell ref="A23:E23"/>
    <mergeCell ref="A31:E31"/>
    <mergeCell ref="A50:C50"/>
    <mergeCell ref="A5:F5"/>
    <mergeCell ref="A45:E45"/>
    <mergeCell ref="B24:F24"/>
    <mergeCell ref="B7:F7"/>
    <mergeCell ref="B32:F32"/>
  </mergeCells>
  <pageMargins left="0.7" right="0.7" top="0.75" bottom="0.75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R24660</cp:lastModifiedBy>
  <cp:lastPrinted>2019-07-04T06:37:34Z</cp:lastPrinted>
  <dcterms:created xsi:type="dcterms:W3CDTF">2019-02-06T08:59:58Z</dcterms:created>
  <dcterms:modified xsi:type="dcterms:W3CDTF">2020-03-29T16:28:17Z</dcterms:modified>
</cp:coreProperties>
</file>