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075"/>
  </bookViews>
  <sheets>
    <sheet name="КСС" sheetId="1" r:id="rId1"/>
    <sheet name="Материали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92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3" i="1"/>
  <c r="H69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71" i="1"/>
  <c r="H4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9" i="1"/>
  <c r="H2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E26" i="2" l="1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H75" i="1" l="1"/>
  <c r="H53" i="1"/>
  <c r="H72" i="1" s="1"/>
  <c r="H30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H8" i="1"/>
  <c r="E8" i="1"/>
  <c r="D8" i="1"/>
  <c r="H94" i="1" l="1"/>
  <c r="H50" i="1"/>
  <c r="H27" i="1"/>
  <c r="H95" i="1" l="1"/>
</calcChain>
</file>

<file path=xl/sharedStrings.xml><?xml version="1.0" encoding="utf-8"?>
<sst xmlns="http://schemas.openxmlformats.org/spreadsheetml/2006/main" count="271" uniqueCount="79">
  <si>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</si>
  <si>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</si>
  <si>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</si>
  <si>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</si>
  <si>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</si>
  <si>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</si>
  <si>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</si>
  <si>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</si>
  <si>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Гръбнак</t>
  </si>
  <si>
    <t>Направа надписи на стълб</t>
  </si>
  <si>
    <t>бр</t>
  </si>
  <si>
    <t>SAP</t>
  </si>
  <si>
    <t>Спецификация на материалите</t>
  </si>
  <si>
    <t>Трасиране на въздушна линия</t>
  </si>
  <si>
    <t>км</t>
  </si>
  <si>
    <t>бр.</t>
  </si>
  <si>
    <t>Направа на кабелна глава НН над 3х95+50 мм2  (4х95 мм2) включително  (за 4-те жила)</t>
  </si>
  <si>
    <t xml:space="preserve">Подвързване на кабел към съществуващо табло / съоръжение </t>
  </si>
  <si>
    <t>Укрепване/отвесиране на съществуващи стълбове НН</t>
  </si>
  <si>
    <t>Демонтаж на осветително тяло</t>
  </si>
  <si>
    <t>Монтаж на осветително тяло</t>
  </si>
  <si>
    <t>Демонтаж на единичен проводник НН</t>
  </si>
  <si>
    <t>м</t>
  </si>
  <si>
    <t>Теглене на усукан проводник до 3х150+54, 6</t>
  </si>
  <si>
    <t>Теглене на усукан проводник до 3х70+54, 6</t>
  </si>
  <si>
    <t>Теглене на усукан проводник до 3х35+54, 6</t>
  </si>
  <si>
    <t>Демонтаж на изолатор с кука за НН,  заедно с превръзките</t>
  </si>
  <si>
    <t>Монтаж на клема опъвателна с конзола за УИП</t>
  </si>
  <si>
    <t>Монтаж на клема носеща с конзола за УИП</t>
  </si>
  <si>
    <t>Монтаж на клема отклонителна/разклонителна към мрежа</t>
  </si>
  <si>
    <t xml:space="preserve">Монтаж на термосвиваеми тапи на изолиран проводник </t>
  </si>
  <si>
    <t>Направа заземление с един кол</t>
  </si>
  <si>
    <t>Натоварване и извозване на строителни отпадъци</t>
  </si>
  <si>
    <t>м3</t>
  </si>
  <si>
    <t>Транспорт на материали от склад на Възложителя</t>
  </si>
  <si>
    <t>%</t>
  </si>
  <si>
    <t>Транспорт на стари материали до склад на Възложителя/депо/</t>
  </si>
  <si>
    <t>т/км</t>
  </si>
  <si>
    <t>БР</t>
  </si>
  <si>
    <t>ПРОВОДНИК НН УСУКАН AL/R 3х150+70</t>
  </si>
  <si>
    <t>М</t>
  </si>
  <si>
    <t>ПРОВОДНИК НН УСУКАН AL/R 3х70+54.6</t>
  </si>
  <si>
    <t>ПРОВОДНИК НН УСУКАН AL/R 3х35+54.6</t>
  </si>
  <si>
    <t>ЗАЗЕМИТЕЛ ПОСТОЯНЕН ВЕРТ 63х63х6/1500 ММ</t>
  </si>
  <si>
    <t>КЛЕМА НОСЕЩА С КОНЗОЛА 54-70 1500КГ УИП</t>
  </si>
  <si>
    <t>КЛЕМА ОПЪВАТЕЛНА 54.6-70 1500КГ. УИП</t>
  </si>
  <si>
    <t>ШПИЛКА С УХО М 16/300 С ГАЙКА И ШАЙБА</t>
  </si>
  <si>
    <t>ШПИЛКА ЦЯЛА РЕЗБА 14/300 С ГАЙКИ И ШАЙБИ</t>
  </si>
  <si>
    <t>КЛЕМА ОТКЛОН. Al(ГОЛ)50-240/Al35-150 УИП</t>
  </si>
  <si>
    <t>СЪЕДИНИТЕЛ ИЗОЛИРАН AL/CU 16/6 ММ2 УИП</t>
  </si>
  <si>
    <t>СЪЕДИНИТЕЛ ИЗОЛИРАН AL/CU 16/10 ММ2 УИП</t>
  </si>
  <si>
    <t>КЛЕМА ОТКЛОН. Al(ГОЛ)7-95/Al25-95 УИП</t>
  </si>
  <si>
    <t>КЛЕМА ОТКЛОНИТЕЛНА Al35-150/Al35-150 УИП</t>
  </si>
  <si>
    <t>КЛЕМА ОТКЛОНИТЕЛНА Al25-95/Al25-95 УИП</t>
  </si>
  <si>
    <t>КЛЕМА ОТКЛОН. ЗАЗЕМИТЕЛ Al16-150 УИП</t>
  </si>
  <si>
    <t>ОБУВКА ИЗОЛИРАНА 70 ММ2 УИП</t>
  </si>
  <si>
    <t>ЛЕНТА ПРИСТЯГАЩА ПВЦ 9/340 ММ. 100БР.</t>
  </si>
  <si>
    <t>ТАПА КАУЧУКОВА 35-70 ММ2 УИП</t>
  </si>
  <si>
    <r>
      <t xml:space="preserve">Обект: Въздушна кабелна електропроводна линия 0,4kV, електрозахранена от ТП №2 (клон 4клона с 206 бр. стълбове), по плана на гр. Садово, Община Аврен
</t>
    </r>
    <r>
      <rPr>
        <i/>
        <u/>
        <sz val="12"/>
        <color indexed="8"/>
        <rFont val="Calibri"/>
        <family val="2"/>
        <charset val="204"/>
      </rPr>
      <t>/подмяна на гол проводник с усукан/
В реконструкцията не е предвидено изнасяне на електромерни табла</t>
    </r>
  </si>
  <si>
    <t>Клон 1</t>
  </si>
  <si>
    <t>МАТЕРИАЛИ</t>
  </si>
  <si>
    <t>Клон 2</t>
  </si>
  <si>
    <t>Клон 3</t>
  </si>
  <si>
    <t>Клон 4</t>
  </si>
  <si>
    <t>Обща стойност за клон 1 в лева без ДДС:</t>
  </si>
  <si>
    <t>Обща стойност за клон 2 в лева без ДДС:</t>
  </si>
  <si>
    <t>Обща стойност за клон 3 в лева без ДДС:</t>
  </si>
  <si>
    <t>Обща стойност за клон 4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</si>
  <si>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</si>
  <si>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</si>
  <si>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</si>
  <si>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</si>
  <si>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</si>
  <si>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</si>
  <si>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</si>
  <si>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</si>
  <si>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</si>
  <si>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КСС за клон 1, 2, 3 и 4 в лева без ДДС:</t>
  </si>
  <si>
    <t>Образец № 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</si>
</sst>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&quot;"/>
    <numFmt numFmtId="165" formatCode="#,##0.000"/>
    <numFmt numFmtId="166" formatCode="#,##0.000\ &quot;лв&quot;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i/>
      <u/>
      <sz val="12"/>
      <color indexed="8"/>
      <name val="Calibri"/>
      <family val="2"/>
      <charset val="204"/>
    </font>
    <font>
      <b/>
      <i/>
      <u/>
      <sz val="12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i/>
      <u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u/>
      <sz val="12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91">
    <xf numFmtId="0" fontId="0" fillId="0" borderId="0" xfId="0"/>
    <xf numFmtId="0" fontId="20" fillId="0" borderId="0" xfId="1" applyFont="1" applyProtection="1">
      <protection locked="0"/>
    </xf>
    <xf numFmtId="0" fontId="19" fillId="0" borderId="0" xfId="1" applyProtection="1">
      <protection locked="0"/>
    </xf>
    <xf numFmtId="0" fontId="19" fillId="0" borderId="0" xfId="1" applyProtection="1">
      <protection hidden="1"/>
    </xf>
    <xf numFmtId="0" fontId="19" fillId="0" borderId="0" xfId="1" applyBorder="1" applyAlignment="1" applyProtection="1">
      <alignment horizontal="right"/>
      <protection hidden="1"/>
    </xf>
    <xf numFmtId="0" fontId="19" fillId="0" borderId="0" xfId="1" applyBorder="1" applyAlignment="1" applyProtection="1">
      <alignment horizontal="center"/>
      <protection hidden="1"/>
    </xf>
    <xf numFmtId="2" fontId="19" fillId="0" borderId="0" xfId="1" applyNumberFormat="1" applyFont="1" applyBorder="1" applyAlignment="1" applyProtection="1">
      <alignment horizontal="center" vertical="center"/>
      <protection hidden="1"/>
    </xf>
    <xf numFmtId="0" fontId="21" fillId="0" borderId="0" xfId="1" applyFont="1" applyFill="1" applyBorder="1" applyAlignment="1" applyProtection="1">
      <alignment horizontal="right" vertical="top" wrapText="1"/>
      <protection hidden="1"/>
    </xf>
    <xf numFmtId="0" fontId="19" fillId="0" borderId="0" xfId="1" applyBorder="1" applyAlignment="1" applyProtection="1">
      <alignment horizontal="left"/>
      <protection hidden="1"/>
    </xf>
    <xf numFmtId="0" fontId="19" fillId="0" borderId="0" xfId="1" applyFill="1" applyBorder="1" applyAlignment="1" applyProtection="1">
      <alignment wrapText="1"/>
      <protection hidden="1"/>
    </xf>
    <xf numFmtId="0" fontId="19" fillId="0" borderId="0" xfId="1" applyBorder="1" applyProtection="1">
      <protection hidden="1"/>
    </xf>
    <xf numFmtId="0" fontId="19" fillId="0" borderId="0" xfId="1" applyFont="1" applyBorder="1" applyProtection="1">
      <protection hidden="1"/>
    </xf>
    <xf numFmtId="0" fontId="23" fillId="0" borderId="0" xfId="1" applyFont="1" applyProtection="1">
      <protection locked="0"/>
    </xf>
    <xf numFmtId="0" fontId="24" fillId="0" borderId="0" xfId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hidden="1"/>
    </xf>
    <xf numFmtId="0" fontId="2" fillId="0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4" fontId="2" fillId="0" borderId="0" xfId="0" applyNumberFormat="1" applyFont="1" applyFill="1" applyAlignment="1" applyProtection="1">
      <alignment horizontal="center" wrapText="1"/>
      <protection hidden="1"/>
    </xf>
    <xf numFmtId="164" fontId="1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11" fillId="2" borderId="2" xfId="0" applyFont="1" applyFill="1" applyBorder="1" applyAlignment="1" applyProtection="1">
      <alignment horizontal="right"/>
      <protection hidden="1"/>
    </xf>
    <xf numFmtId="0" fontId="11" fillId="0" borderId="2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right"/>
      <protection hidden="1"/>
    </xf>
    <xf numFmtId="0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4" fontId="7" fillId="0" borderId="7" xfId="0" applyNumberFormat="1" applyFont="1" applyFill="1" applyBorder="1" applyAlignment="1" applyProtection="1">
      <alignment horizontal="center"/>
      <protection hidden="1"/>
    </xf>
    <xf numFmtId="4" fontId="1" fillId="0" borderId="7" xfId="0" applyNumberFormat="1" applyFont="1" applyBorder="1" applyAlignment="1" applyProtection="1">
      <alignment horizontal="center"/>
      <protection hidden="1"/>
    </xf>
    <xf numFmtId="4" fontId="1" fillId="0" borderId="7" xfId="0" applyNumberFormat="1" applyFont="1" applyFill="1" applyBorder="1" applyAlignment="1" applyProtection="1">
      <alignment horizontal="center"/>
      <protection hidden="1"/>
    </xf>
    <xf numFmtId="4" fontId="8" fillId="2" borderId="2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2" xfId="0" applyFont="1" applyFill="1" applyBorder="1" applyAlignment="1" applyProtection="1">
      <alignment horizontal="left" wrapText="1"/>
      <protection hidden="1"/>
    </xf>
    <xf numFmtId="0" fontId="1" fillId="2" borderId="2" xfId="0" applyFont="1" applyFill="1" applyBorder="1" applyAlignment="1" applyProtection="1">
      <alignment horizontal="center" wrapText="1"/>
      <protection hidden="1"/>
    </xf>
    <xf numFmtId="4" fontId="1" fillId="0" borderId="2" xfId="0" applyNumberFormat="1" applyFont="1" applyFill="1" applyBorder="1" applyAlignment="1" applyProtection="1">
      <alignment horizontal="center" wrapText="1"/>
      <protection hidden="1"/>
    </xf>
    <xf numFmtId="4" fontId="1" fillId="2" borderId="2" xfId="0" applyNumberFormat="1" applyFont="1" applyFill="1" applyBorder="1" applyAlignment="1" applyProtection="1">
      <alignment horizontal="center" wrapText="1"/>
      <protection hidden="1"/>
    </xf>
    <xf numFmtId="0" fontId="7" fillId="2" borderId="2" xfId="0" applyFont="1" applyFill="1" applyBorder="1" applyAlignment="1" applyProtection="1">
      <alignment horizontal="center" wrapText="1"/>
      <protection hidden="1"/>
    </xf>
    <xf numFmtId="1" fontId="1" fillId="0" borderId="2" xfId="0" applyNumberFormat="1" applyFont="1" applyFill="1" applyBorder="1" applyAlignment="1" applyProtection="1">
      <alignment horizontal="center" wrapText="1"/>
      <protection hidden="1"/>
    </xf>
    <xf numFmtId="4" fontId="6" fillId="2" borderId="2" xfId="0" applyNumberFormat="1" applyFont="1" applyFill="1" applyBorder="1" applyAlignment="1" applyProtection="1">
      <alignment horizontal="center" wrapText="1"/>
      <protection hidden="1"/>
    </xf>
    <xf numFmtId="166" fontId="16" fillId="2" borderId="2" xfId="0" applyNumberFormat="1" applyFont="1" applyFill="1" applyBorder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8" fillId="0" borderId="0" xfId="0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4" fontId="1" fillId="0" borderId="0" xfId="0" applyNumberFormat="1" applyFont="1" applyFill="1" applyProtection="1">
      <protection hidden="1"/>
    </xf>
    <xf numFmtId="165" fontId="1" fillId="0" borderId="6" xfId="0" applyNumberFormat="1" applyFont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9" fillId="0" borderId="0" xfId="1" applyBorder="1" applyProtection="1">
      <protection locked="0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3" fillId="2" borderId="0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11" fillId="0" borderId="9" xfId="0" applyFont="1" applyFill="1" applyBorder="1" applyAlignment="1" applyProtection="1">
      <alignment horizontal="right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4" fontId="7" fillId="0" borderId="2" xfId="0" applyNumberFormat="1" applyFont="1" applyFill="1" applyBorder="1" applyAlignment="1" applyProtection="1">
      <alignment horizontal="center" wrapText="1"/>
      <protection hidden="1"/>
    </xf>
    <xf numFmtId="0" fontId="10" fillId="0" borderId="2" xfId="0" applyFont="1" applyBorder="1" applyAlignment="1" applyProtection="1">
      <alignment horizontal="left" wrapText="1"/>
      <protection hidden="1"/>
    </xf>
    <xf numFmtId="0" fontId="19" fillId="0" borderId="0" xfId="1" applyFill="1" applyBorder="1" applyAlignment="1" applyProtection="1">
      <alignment horizontal="left" wrapText="1"/>
      <protection hidden="1"/>
    </xf>
    <xf numFmtId="0" fontId="16" fillId="2" borderId="3" xfId="0" applyNumberFormat="1" applyFont="1" applyFill="1" applyBorder="1" applyAlignment="1" applyProtection="1">
      <alignment horizontal="right" vertical="top"/>
      <protection hidden="1"/>
    </xf>
    <xf numFmtId="0" fontId="16" fillId="2" borderId="4" xfId="0" applyNumberFormat="1" applyFont="1" applyFill="1" applyBorder="1" applyAlignment="1" applyProtection="1">
      <alignment horizontal="right" vertical="top"/>
      <protection hidden="1"/>
    </xf>
    <xf numFmtId="0" fontId="16" fillId="2" borderId="5" xfId="0" applyNumberFormat="1" applyFont="1" applyFill="1" applyBorder="1" applyAlignment="1" applyProtection="1">
      <alignment horizontal="right" vertical="top"/>
      <protection hidden="1"/>
    </xf>
    <xf numFmtId="0" fontId="16" fillId="2" borderId="2" xfId="0" applyFont="1" applyFill="1" applyBorder="1" applyAlignment="1" applyProtection="1">
      <alignment horizontal="right" wrapText="1"/>
      <protection hidden="1"/>
    </xf>
    <xf numFmtId="0" fontId="22" fillId="0" borderId="0" xfId="1" applyFont="1" applyAlignment="1" applyProtection="1">
      <alignment horizontal="left"/>
      <protection hidden="1"/>
    </xf>
    <xf numFmtId="0" fontId="19" fillId="0" borderId="0" xfId="1" applyFill="1" applyAlignment="1" applyProtection="1">
      <alignment horizontal="left" wrapText="1"/>
      <protection hidden="1"/>
    </xf>
    <xf numFmtId="1" fontId="14" fillId="3" borderId="2" xfId="0" applyNumberFormat="1" applyFont="1" applyFill="1" applyBorder="1" applyAlignment="1" applyProtection="1">
      <alignment horizontal="center" wrapText="1"/>
      <protection hidden="1"/>
    </xf>
    <xf numFmtId="0" fontId="7" fillId="2" borderId="3" xfId="0" applyFont="1" applyFill="1" applyBorder="1" applyAlignment="1" applyProtection="1">
      <alignment horizontal="center" wrapText="1"/>
      <protection hidden="1"/>
    </xf>
    <xf numFmtId="0" fontId="7" fillId="2" borderId="5" xfId="0" applyFont="1" applyFill="1" applyBorder="1" applyAlignment="1" applyProtection="1">
      <alignment horizontal="center" wrapText="1"/>
      <protection hidden="1"/>
    </xf>
    <xf numFmtId="0" fontId="17" fillId="2" borderId="3" xfId="0" applyNumberFormat="1" applyFont="1" applyFill="1" applyBorder="1" applyAlignment="1" applyProtection="1">
      <alignment horizontal="right" vertical="top"/>
      <protection hidden="1"/>
    </xf>
    <xf numFmtId="0" fontId="17" fillId="2" borderId="4" xfId="0" applyNumberFormat="1" applyFont="1" applyFill="1" applyBorder="1" applyAlignment="1" applyProtection="1">
      <alignment horizontal="right" vertical="top"/>
      <protection hidden="1"/>
    </xf>
    <xf numFmtId="0" fontId="17" fillId="2" borderId="5" xfId="0" applyNumberFormat="1" applyFont="1" applyFill="1" applyBorder="1" applyAlignment="1" applyProtection="1">
      <alignment horizontal="right" vertical="top"/>
      <protection hidden="1"/>
    </xf>
    <xf numFmtId="0" fontId="8" fillId="2" borderId="3" xfId="0" applyFont="1" applyFill="1" applyBorder="1" applyAlignment="1" applyProtection="1">
      <alignment horizontal="center" wrapText="1"/>
      <protection hidden="1"/>
    </xf>
    <xf numFmtId="0" fontId="8" fillId="2" borderId="5" xfId="0" applyFont="1" applyFill="1" applyBorder="1" applyAlignment="1" applyProtection="1">
      <alignment horizontal="center" wrapText="1"/>
      <protection hidden="1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12" fillId="2" borderId="3" xfId="0" applyFont="1" applyFill="1" applyBorder="1" applyAlignment="1" applyProtection="1">
      <alignment horizontal="center" wrapText="1"/>
      <protection hidden="1"/>
    </xf>
    <xf numFmtId="0" fontId="12" fillId="2" borderId="4" xfId="0" applyFont="1" applyFill="1" applyBorder="1" applyAlignment="1" applyProtection="1">
      <alignment horizontal="center" wrapText="1"/>
      <protection hidden="1"/>
    </xf>
    <xf numFmtId="0" fontId="12" fillId="2" borderId="5" xfId="0" applyFont="1" applyFill="1" applyBorder="1" applyAlignment="1" applyProtection="1">
      <alignment horizontal="center" wrapText="1"/>
      <protection hidden="1"/>
    </xf>
    <xf numFmtId="0" fontId="8" fillId="2" borderId="3" xfId="0" applyFont="1" applyFill="1" applyBorder="1" applyAlignment="1" applyProtection="1">
      <alignment horizontal="left"/>
      <protection hidden="1"/>
    </xf>
    <xf numFmtId="0" fontId="8" fillId="2" borderId="4" xfId="0" applyFont="1" applyFill="1" applyBorder="1" applyAlignment="1" applyProtection="1">
      <alignment horizontal="left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0" fontId="14" fillId="2" borderId="2" xfId="0" applyFont="1" applyFill="1" applyBorder="1" applyAlignment="1" applyProtection="1">
      <alignment horizontal="center" wrapText="1"/>
      <protection hidden="1"/>
    </xf>
    <xf numFmtId="0" fontId="9" fillId="2" borderId="2" xfId="0" applyFont="1" applyFill="1" applyBorder="1" applyAlignment="1" applyProtection="1">
      <alignment horizontal="center" wrapText="1"/>
      <protection hidden="1"/>
    </xf>
    <xf numFmtId="0" fontId="13" fillId="2" borderId="1" xfId="0" applyFont="1" applyFill="1" applyBorder="1" applyAlignment="1" applyProtection="1">
      <alignment horizontal="center" wrapText="1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/>
      <protection hidden="1"/>
    </xf>
    <xf numFmtId="0" fontId="8" fillId="2" borderId="2" xfId="0" applyFont="1" applyFill="1" applyBorder="1" applyAlignment="1" applyProtection="1">
      <alignment horizontal="center" wrapText="1"/>
      <protection hidden="1"/>
    </xf>
    <xf numFmtId="0" fontId="15" fillId="0" borderId="8" xfId="0" applyFont="1" applyBorder="1" applyAlignment="1" applyProtection="1">
      <alignment horizontal="center"/>
      <protection hidden="1"/>
    </xf>
    <xf numFmtId="4" fontId="1" fillId="2" borderId="0" xfId="0" applyNumberFormat="1" applyFont="1" applyFill="1" applyAlignment="1" applyProtection="1">
      <alignment horizontal="right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47625</xdr:rowOff>
    </xdr:from>
    <xdr:to>
      <xdr:col>3</xdr:col>
      <xdr:colOff>1276349</xdr:colOff>
      <xdr:row>1</xdr:row>
      <xdr:rowOff>600075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85750"/>
          <a:ext cx="193357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2</xdr:col>
      <xdr:colOff>447674</xdr:colOff>
      <xdr:row>0</xdr:row>
      <xdr:rowOff>476250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504949" cy="361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DO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2001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/>
      <sheetData sheetId="1"/>
      <sheetData sheetId="2"/>
      <sheetData sheetId="3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23.52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83.07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113.54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247.19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127.8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253.88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207.43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258.02999999999997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269.10000000000002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284.08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347.24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456.76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608.12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846.3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541.54999999999995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625.85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818.13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563.61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674.33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875.62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798.76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167.11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6.59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15.54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12.83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6.55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4.74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1.58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1.1000000000000001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1.1299999999999999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0.64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1.1100000000000001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4.38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2.38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1.53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8.1199999999999992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4.83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3.09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0.2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0.81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0.63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0.63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1.39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1.08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1.08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2.1800000000000002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1.68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3.4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0.3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0.28000000000000003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0.28000000000000003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0.28000000000000003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0.28000000000000003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1.0900000000000001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1.0900000000000001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10.94</v>
          </cell>
        </row>
        <row r="99">
          <cell r="A99">
            <v>101901</v>
          </cell>
          <cell r="B99" t="str">
            <v>ОБУВКА КАБЕЛНА БОЛТОВА AL/CU 50-150 ММ2</v>
          </cell>
          <cell r="C99" t="str">
            <v>БР</v>
          </cell>
          <cell r="D99">
            <v>8.6</v>
          </cell>
        </row>
        <row r="100">
          <cell r="A100">
            <v>101805</v>
          </cell>
          <cell r="B100" t="str">
            <v>ОБУВКА КАБЕЛНА БОЛТОВА AL/CU 16-95 ММ2</v>
          </cell>
          <cell r="C100" t="str">
            <v>БР</v>
          </cell>
          <cell r="D100">
            <v>6.1</v>
          </cell>
        </row>
        <row r="101">
          <cell r="A101">
            <v>101266</v>
          </cell>
          <cell r="B101" t="str">
            <v>ОБУВКА КАБЕЛНА АЛУМИНИЕВА 16ММ2</v>
          </cell>
          <cell r="C101" t="str">
            <v>БР</v>
          </cell>
          <cell r="D101">
            <v>0.35</v>
          </cell>
        </row>
        <row r="102">
          <cell r="A102">
            <v>101269</v>
          </cell>
          <cell r="B102" t="str">
            <v>ОБУВКА КАБЕЛНА АЛУМИНИЕВА 25ММ2</v>
          </cell>
          <cell r="C102" t="str">
            <v>БР</v>
          </cell>
          <cell r="D102">
            <v>0.84</v>
          </cell>
        </row>
        <row r="103">
          <cell r="A103">
            <v>101270</v>
          </cell>
          <cell r="B103" t="str">
            <v>ОБУВКА КАБЕЛНА АЛУМИНИЕВА 35ММ2</v>
          </cell>
          <cell r="C103" t="str">
            <v>БР</v>
          </cell>
          <cell r="D103">
            <v>0.42</v>
          </cell>
        </row>
        <row r="104">
          <cell r="A104">
            <v>101271</v>
          </cell>
          <cell r="B104" t="str">
            <v>ОБУВКА КАБЕЛНА АЛУМИНИЕВА 50ММ2</v>
          </cell>
          <cell r="C104" t="str">
            <v>БР</v>
          </cell>
          <cell r="D104">
            <v>0.48</v>
          </cell>
        </row>
        <row r="105">
          <cell r="A105">
            <v>101272</v>
          </cell>
          <cell r="B105" t="str">
            <v>ОБУВКА КАБЕЛНА АЛУМИНИЕВА 70ММ2</v>
          </cell>
          <cell r="C105" t="str">
            <v>БР</v>
          </cell>
          <cell r="D105">
            <v>0.6</v>
          </cell>
        </row>
        <row r="106">
          <cell r="A106">
            <v>101273</v>
          </cell>
          <cell r="B106" t="str">
            <v>ОБУВКА КАБЕЛНА АЛУМИНИЕВА 95ММ2</v>
          </cell>
          <cell r="C106" t="str">
            <v>БР</v>
          </cell>
          <cell r="D106">
            <v>0.86</v>
          </cell>
        </row>
        <row r="107">
          <cell r="A107">
            <v>101264</v>
          </cell>
          <cell r="B107" t="str">
            <v>ОБУВКА КАБЕЛНА АЛУМИНИЕВА 120ММ2</v>
          </cell>
          <cell r="C107" t="str">
            <v>БР</v>
          </cell>
          <cell r="D107">
            <v>1.1100000000000001</v>
          </cell>
        </row>
        <row r="108">
          <cell r="A108">
            <v>101265</v>
          </cell>
          <cell r="B108" t="str">
            <v>ОБУВКА КАБЕЛНА АЛУМИНИЕВА 150ММ2</v>
          </cell>
          <cell r="C108" t="str">
            <v>БР</v>
          </cell>
          <cell r="D108">
            <v>1.4</v>
          </cell>
        </row>
        <row r="109">
          <cell r="A109">
            <v>101267</v>
          </cell>
          <cell r="B109" t="str">
            <v>ОБУВКА КАБЕЛНА АЛУМИНИЕВА 185ММ2</v>
          </cell>
          <cell r="C109" t="str">
            <v>БР</v>
          </cell>
          <cell r="D109">
            <v>3.95</v>
          </cell>
        </row>
        <row r="110">
          <cell r="A110">
            <v>101268</v>
          </cell>
          <cell r="B110" t="str">
            <v>ОБУВКА КАБЕЛНА АЛУМИНИЕВА 240ММ2</v>
          </cell>
          <cell r="C110" t="str">
            <v>БР</v>
          </cell>
          <cell r="D110">
            <v>2.2999999999999998</v>
          </cell>
        </row>
        <row r="111">
          <cell r="A111">
            <v>101275</v>
          </cell>
          <cell r="B111" t="str">
            <v>ОБУВКА КАБЕЛНА МЕДНА 10ММ2</v>
          </cell>
          <cell r="C111" t="str">
            <v>БР</v>
          </cell>
          <cell r="D111">
            <v>0.35</v>
          </cell>
        </row>
        <row r="112">
          <cell r="A112">
            <v>101278</v>
          </cell>
          <cell r="B112" t="str">
            <v>ОБУВКА КАБЕЛНА МЕДНА 16ММ2 ᴓ8</v>
          </cell>
          <cell r="C112" t="str">
            <v>БР</v>
          </cell>
          <cell r="D112">
            <v>0.57999999999999996</v>
          </cell>
        </row>
        <row r="113">
          <cell r="A113">
            <v>102608</v>
          </cell>
          <cell r="B113" t="str">
            <v>ОБУВКА КАБЕЛНА МЕДНА 16ММ2 ᴓ13</v>
          </cell>
          <cell r="C113" t="str">
            <v>БР</v>
          </cell>
          <cell r="D113">
            <v>0.54</v>
          </cell>
        </row>
        <row r="114">
          <cell r="A114">
            <v>102609</v>
          </cell>
          <cell r="B114" t="str">
            <v>ОБУВКА КАБЕЛНА МЕДНА 25ММ2 ᴓ8</v>
          </cell>
          <cell r="C114" t="str">
            <v>БР</v>
          </cell>
          <cell r="D114">
            <v>0.62</v>
          </cell>
        </row>
        <row r="115">
          <cell r="A115">
            <v>102610</v>
          </cell>
          <cell r="B115" t="str">
            <v>ОБУВКА КАБЕЛНА МЕДНА 25ММ2 ᴓ13</v>
          </cell>
          <cell r="C115" t="str">
            <v>БР</v>
          </cell>
          <cell r="D115">
            <v>0.62</v>
          </cell>
        </row>
        <row r="116">
          <cell r="A116">
            <v>101277</v>
          </cell>
          <cell r="B116" t="str">
            <v>ОБУВКА КАБЕЛНА МЕДНА 150ММ2</v>
          </cell>
          <cell r="C116" t="str">
            <v>БР</v>
          </cell>
          <cell r="D116">
            <v>4.6100000000000003</v>
          </cell>
        </row>
        <row r="117">
          <cell r="A117">
            <v>101214</v>
          </cell>
          <cell r="B117" t="str">
            <v>СЪЕДИНИТЕЛ АЛУМИНИЕВ 16ММ2</v>
          </cell>
          <cell r="C117" t="str">
            <v>БР</v>
          </cell>
          <cell r="D117">
            <v>0.37</v>
          </cell>
        </row>
        <row r="118">
          <cell r="A118">
            <v>101217</v>
          </cell>
          <cell r="B118" t="str">
            <v>СЪЕДИНИТЕЛ АЛУМИНИЕВ 25ММ2</v>
          </cell>
          <cell r="C118" t="str">
            <v>БР</v>
          </cell>
          <cell r="D118">
            <v>0.41</v>
          </cell>
        </row>
        <row r="119">
          <cell r="A119">
            <v>101220</v>
          </cell>
          <cell r="B119" t="str">
            <v>СЪЕДИНИТЕЛ АЛУМИНИЕВ 50ММ2</v>
          </cell>
          <cell r="C119" t="str">
            <v>БР</v>
          </cell>
          <cell r="D119">
            <v>0.56000000000000005</v>
          </cell>
        </row>
        <row r="120">
          <cell r="A120">
            <v>101221</v>
          </cell>
          <cell r="B120" t="str">
            <v>СЪЕДИНИТЕЛ АЛУМИНИЕВ 70ММ2</v>
          </cell>
          <cell r="C120" t="str">
            <v>БР</v>
          </cell>
          <cell r="D120">
            <v>0.65</v>
          </cell>
        </row>
        <row r="121">
          <cell r="A121">
            <v>101222</v>
          </cell>
          <cell r="B121" t="str">
            <v>СЪЕДИНИТЕЛ АЛУМИНИЕВ 95ММ2</v>
          </cell>
          <cell r="C121" t="str">
            <v>БР</v>
          </cell>
          <cell r="D121">
            <v>0.92</v>
          </cell>
        </row>
        <row r="122">
          <cell r="A122">
            <v>101212</v>
          </cell>
          <cell r="B122" t="str">
            <v>СЪЕДИНИТЕЛ АЛУМИНИЕВ 120ММ2</v>
          </cell>
          <cell r="C122" t="str">
            <v>БР</v>
          </cell>
          <cell r="D122">
            <v>0.85</v>
          </cell>
        </row>
        <row r="123">
          <cell r="A123">
            <v>101213</v>
          </cell>
          <cell r="B123" t="str">
            <v>СЪЕДИНИТЕЛ АЛУМИНИЕВ 150ММ2</v>
          </cell>
          <cell r="C123" t="str">
            <v>БР</v>
          </cell>
          <cell r="D123">
            <v>1.1599999999999999</v>
          </cell>
        </row>
        <row r="124">
          <cell r="A124">
            <v>101215</v>
          </cell>
          <cell r="B124" t="str">
            <v>СЪЕДИНИТЕЛ АЛУМИНИЕВ 185ММ2</v>
          </cell>
          <cell r="C124" t="str">
            <v>БР</v>
          </cell>
          <cell r="D124">
            <v>2.0299999999999998</v>
          </cell>
        </row>
        <row r="125">
          <cell r="A125">
            <v>101216</v>
          </cell>
          <cell r="B125" t="str">
            <v>СЪЕДИНИТЕЛ АЛУМИНИЕВ 240ММ2</v>
          </cell>
          <cell r="C125" t="str">
            <v>БР</v>
          </cell>
          <cell r="D125">
            <v>1.05</v>
          </cell>
        </row>
        <row r="126">
          <cell r="A126">
            <v>101195</v>
          </cell>
          <cell r="B126" t="str">
            <v>СЪЕДИНИТЕЛ БОЛТОВ AL/CU 95-240 ММ2</v>
          </cell>
          <cell r="C126" t="str">
            <v>БР</v>
          </cell>
          <cell r="D126">
            <v>13</v>
          </cell>
        </row>
        <row r="127">
          <cell r="A127">
            <v>101232</v>
          </cell>
          <cell r="B127" t="str">
            <v>СЪЕДИНИТЕЛ БОЛТОВ AL/CU 50-150 ММ2</v>
          </cell>
          <cell r="C127" t="str">
            <v>БР</v>
          </cell>
          <cell r="D127">
            <v>8.81</v>
          </cell>
        </row>
        <row r="128">
          <cell r="A128">
            <v>101194</v>
          </cell>
          <cell r="B128" t="str">
            <v>СЪЕДИНИТЕЛ БОЛТОВ AL/CU 16-95 ММ2</v>
          </cell>
          <cell r="C128" t="str">
            <v>БР</v>
          </cell>
          <cell r="D128">
            <v>6.93</v>
          </cell>
        </row>
        <row r="129">
          <cell r="A129">
            <v>101171</v>
          </cell>
          <cell r="B129" t="str">
            <v>ЛЕНТА ИЗОЛАЦИОННА PVC 600 В 19 MM</v>
          </cell>
          <cell r="C129" t="str">
            <v>БР</v>
          </cell>
          <cell r="D129">
            <v>1.26</v>
          </cell>
        </row>
        <row r="130">
          <cell r="A130">
            <v>101169</v>
          </cell>
          <cell r="B130" t="str">
            <v>ЛЕНТА ИЗОЛАЦИОННА EPR 69 КВ 19 MM</v>
          </cell>
          <cell r="C130" t="str">
            <v>БР</v>
          </cell>
          <cell r="D130">
            <v>5.75</v>
          </cell>
        </row>
        <row r="131">
          <cell r="A131">
            <v>102341</v>
          </cell>
          <cell r="B131" t="str">
            <v>ЛЕНТА МАСЛОУСТOЙЧИВА EPR ДО 69kV</v>
          </cell>
          <cell r="C131" t="str">
            <v>БР</v>
          </cell>
          <cell r="D131">
            <v>14</v>
          </cell>
        </row>
        <row r="132">
          <cell r="A132">
            <v>101187</v>
          </cell>
          <cell r="B132" t="str">
            <v>ЛЕНТА ПОЛУПРОВОДЯЩА ДО 20kV</v>
          </cell>
          <cell r="C132" t="str">
            <v>БР</v>
          </cell>
          <cell r="D132">
            <v>5.74</v>
          </cell>
        </row>
        <row r="133">
          <cell r="A133">
            <v>101188</v>
          </cell>
          <cell r="B133" t="str">
            <v>ЛЕНТА КОНТРОЛ ИНТЕНЗИТЕТ ДО 20kV</v>
          </cell>
          <cell r="C133" t="str">
            <v>БР</v>
          </cell>
          <cell r="D133">
            <v>20</v>
          </cell>
        </row>
        <row r="134">
          <cell r="A134">
            <v>101174</v>
          </cell>
          <cell r="B134" t="str">
            <v>ЛЕНТА УПЛЪТНЯВАЩА</v>
          </cell>
          <cell r="C134" t="str">
            <v>БР</v>
          </cell>
          <cell r="D134">
            <v>1.2</v>
          </cell>
        </row>
        <row r="135">
          <cell r="A135">
            <v>101905</v>
          </cell>
          <cell r="B135" t="str">
            <v>ПРУЖИНКА КАБЕЛНА ГЛАВА/МУФА 17-30/25ММ</v>
          </cell>
          <cell r="C135" t="str">
            <v>БР</v>
          </cell>
          <cell r="D135">
            <v>1.78</v>
          </cell>
        </row>
        <row r="136">
          <cell r="A136">
            <v>101906</v>
          </cell>
          <cell r="B136" t="str">
            <v>ПРУЖИНКА КАБЕЛНА ГЛАВА/МУФА 23-40/25ММ</v>
          </cell>
          <cell r="C136" t="str">
            <v>БР</v>
          </cell>
          <cell r="D136">
            <v>3.27</v>
          </cell>
        </row>
        <row r="137">
          <cell r="A137">
            <v>101161</v>
          </cell>
          <cell r="B137" t="str">
            <v>ЕКРАН/ОПЛЕТКА МЕДЕН</v>
          </cell>
          <cell r="C137" t="str">
            <v>М</v>
          </cell>
          <cell r="D137">
            <v>4.57</v>
          </cell>
        </row>
        <row r="138">
          <cell r="A138">
            <v>100569</v>
          </cell>
          <cell r="B138" t="str">
            <v>ЛЕНТА ПВЦ СИГНАЛНА ЗА КАБЕЛНИ ЛИНИИ</v>
          </cell>
          <cell r="C138" t="str">
            <v>КГ</v>
          </cell>
          <cell r="D138">
            <v>3.49</v>
          </cell>
        </row>
        <row r="139">
          <cell r="A139">
            <v>100748</v>
          </cell>
          <cell r="B139" t="str">
            <v>ГЛАВА ОТКРИТ М-Ж ПЕИ СТУДЕН. 25-95 20КВ</v>
          </cell>
          <cell r="C139" t="str">
            <v>БР</v>
          </cell>
          <cell r="D139">
            <v>116.83</v>
          </cell>
        </row>
        <row r="140">
          <cell r="A140">
            <v>101557</v>
          </cell>
          <cell r="B140" t="str">
            <v>ГЛАВА ОТКРИТ МОНТАЖ 25-70 20 КВ</v>
          </cell>
          <cell r="C140" t="str">
            <v>БР</v>
          </cell>
          <cell r="D140">
            <v>49.3</v>
          </cell>
        </row>
        <row r="141">
          <cell r="A141">
            <v>101150</v>
          </cell>
          <cell r="B141" t="str">
            <v>ГЛАВА ОТКРИТ М-Ж ПЕИ ТЕРМОС. 95-240 20КВ</v>
          </cell>
          <cell r="C141" t="str">
            <v>БР</v>
          </cell>
          <cell r="D141">
            <v>131.49</v>
          </cell>
        </row>
        <row r="142">
          <cell r="A142">
            <v>102343</v>
          </cell>
          <cell r="B142" t="str">
            <v>ГЛАВА ОТКРИТ МОНТАЖ 300-400 20 КВ</v>
          </cell>
          <cell r="C142" t="str">
            <v>БР</v>
          </cell>
          <cell r="D142">
            <v>63.95</v>
          </cell>
        </row>
        <row r="143">
          <cell r="A143">
            <v>100980</v>
          </cell>
          <cell r="B143" t="str">
            <v>ГЛАВА ЗАКРИТ М-Ж ПЕИ ТЕРМОС. 25-95 20КВ</v>
          </cell>
          <cell r="C143" t="str">
            <v>БР</v>
          </cell>
          <cell r="D143">
            <v>100.73</v>
          </cell>
        </row>
        <row r="144">
          <cell r="A144">
            <v>102344</v>
          </cell>
          <cell r="B144" t="str">
            <v>ГЛАВА ЗАКРИТ М-Ж ТЕРМОС. 25-70 20КВ</v>
          </cell>
          <cell r="C144" t="str">
            <v>БР</v>
          </cell>
          <cell r="D144">
            <v>30.2</v>
          </cell>
        </row>
        <row r="145">
          <cell r="A145">
            <v>101155</v>
          </cell>
          <cell r="B145" t="str">
            <v>ГЛАВА ЗАКРИТ М-Ж ПЕИ ТЕРМОС. 95-240 20КВ</v>
          </cell>
          <cell r="C145" t="str">
            <v>БР</v>
          </cell>
          <cell r="D145">
            <v>100.73</v>
          </cell>
        </row>
        <row r="146">
          <cell r="A146">
            <v>102345</v>
          </cell>
          <cell r="B146" t="str">
            <v>ГЛАВА ЗАКРИТ М-Ж ТЕРМОС. 300-400 20КВ</v>
          </cell>
          <cell r="C146" t="str">
            <v>БР</v>
          </cell>
          <cell r="D146">
            <v>43.83</v>
          </cell>
        </row>
        <row r="147">
          <cell r="A147">
            <v>101713</v>
          </cell>
          <cell r="B147" t="str">
            <v>ГЛАВА АДАПТОРНА Т 95-240 MM2 20КВ. 630 А</v>
          </cell>
          <cell r="C147" t="str">
            <v>БР</v>
          </cell>
          <cell r="D147">
            <v>595</v>
          </cell>
        </row>
        <row r="148">
          <cell r="A148">
            <v>100867</v>
          </cell>
          <cell r="B148" t="str">
            <v>ГЛАВА АДАПТОРНА Г 50 ММ2 20КВ. 250А</v>
          </cell>
          <cell r="C148" t="str">
            <v>БР</v>
          </cell>
          <cell r="D148">
            <v>296</v>
          </cell>
        </row>
        <row r="149">
          <cell r="A149">
            <v>101716</v>
          </cell>
          <cell r="B149" t="str">
            <v>МУФА ТЕРМОСВИВАЕМА СУХ КАБЕЛ 25-95 20КВ</v>
          </cell>
          <cell r="C149" t="str">
            <v>БР</v>
          </cell>
          <cell r="D149">
            <v>57.91</v>
          </cell>
        </row>
        <row r="150">
          <cell r="A150">
            <v>101894</v>
          </cell>
          <cell r="B150" t="str">
            <v>МУФА ТЕРМОСВИВАЕМА СУХ КАБЕЛ 95-240 20КВ</v>
          </cell>
          <cell r="C150" t="str">
            <v>БР</v>
          </cell>
          <cell r="D150">
            <v>74.91</v>
          </cell>
        </row>
        <row r="151">
          <cell r="A151">
            <v>101895</v>
          </cell>
          <cell r="B151" t="str">
            <v>МУФА ТЕРМ СУХ КАБЕЛ 120-240 20КВ</v>
          </cell>
          <cell r="C151" t="str">
            <v>БР</v>
          </cell>
          <cell r="D151">
            <v>59.2</v>
          </cell>
        </row>
        <row r="152">
          <cell r="A152">
            <v>101889</v>
          </cell>
          <cell r="B152" t="str">
            <v>МУФА ПРЕХОДНА ТЕРМОСВИВАЕМА 25-95 20 КВ</v>
          </cell>
          <cell r="C152" t="str">
            <v>БР</v>
          </cell>
          <cell r="D152">
            <v>424.27</v>
          </cell>
        </row>
        <row r="153">
          <cell r="A153">
            <v>101890</v>
          </cell>
          <cell r="B153" t="str">
            <v>МУФА ПРЕХОДНА ТЕРМОСВИВАЕМА 95-240 20 КВ</v>
          </cell>
          <cell r="C153" t="str">
            <v>БР</v>
          </cell>
          <cell r="D153">
            <v>327.96</v>
          </cell>
        </row>
        <row r="154">
          <cell r="A154">
            <v>101892</v>
          </cell>
          <cell r="B154" t="str">
            <v>МУФА ПРЕХОДНА ТЕРМОСВИВАЕМА 25-70 10 КВ</v>
          </cell>
          <cell r="C154" t="str">
            <v>БР</v>
          </cell>
          <cell r="D154">
            <v>564.77</v>
          </cell>
        </row>
        <row r="155">
          <cell r="A155">
            <v>102346</v>
          </cell>
          <cell r="B155" t="str">
            <v>МУФА ПРЕХОДНА ТЕРМОСВИВАЕМА 95-185 10 КВ</v>
          </cell>
          <cell r="C155" t="str">
            <v>БР</v>
          </cell>
          <cell r="D155">
            <v>260</v>
          </cell>
        </row>
        <row r="156">
          <cell r="A156">
            <v>101914</v>
          </cell>
          <cell r="B156" t="str">
            <v>МУФА ПРЕХОДНА ТЕРМОСВИВАЕМА 95-240 10 КВ</v>
          </cell>
          <cell r="C156" t="str">
            <v>БР</v>
          </cell>
          <cell r="D156">
            <v>521</v>
          </cell>
        </row>
        <row r="157">
          <cell r="A157">
            <v>101885</v>
          </cell>
          <cell r="B157" t="str">
            <v>МУФА РЕМОНТНА МАСЛЕН КАБЕЛ 70-150 20 КВ</v>
          </cell>
          <cell r="C157" t="str">
            <v>БР</v>
          </cell>
          <cell r="D157">
            <v>590.52</v>
          </cell>
        </row>
        <row r="158">
          <cell r="A158">
            <v>101886</v>
          </cell>
          <cell r="B158" t="str">
            <v>МУФА РЕМОНТНА МАСЛЕН КАБЕЛ 120-240 20 КВ</v>
          </cell>
          <cell r="C158" t="str">
            <v>БР</v>
          </cell>
          <cell r="D158">
            <v>520.73</v>
          </cell>
        </row>
        <row r="159">
          <cell r="A159">
            <v>101887</v>
          </cell>
          <cell r="B159" t="str">
            <v>МУФА РЕМОНТНА МАСЛЕН КАБЕЛ 70-120 10 КВ</v>
          </cell>
          <cell r="C159" t="str">
            <v>БР</v>
          </cell>
          <cell r="D159">
            <v>338.98</v>
          </cell>
        </row>
        <row r="160">
          <cell r="A160">
            <v>101888</v>
          </cell>
          <cell r="B160" t="str">
            <v>МУФА РЕМОНТНА МАСЛЕН КАБЕЛ 150-240 10 КВ</v>
          </cell>
          <cell r="C160" t="str">
            <v>БР</v>
          </cell>
          <cell r="D160">
            <v>294.67</v>
          </cell>
        </row>
        <row r="161">
          <cell r="A161">
            <v>101721</v>
          </cell>
          <cell r="B161" t="str">
            <v>МУФА ТЕРМОСВИВ. НИСКО НАПРЕЖЕНИЕ 4х6-25</v>
          </cell>
          <cell r="C161" t="str">
            <v>БР</v>
          </cell>
          <cell r="D161">
            <v>5.62</v>
          </cell>
        </row>
        <row r="162">
          <cell r="A162">
            <v>101719</v>
          </cell>
          <cell r="B162" t="str">
            <v>МУФА ТЕРМОСВИВ. НИСКО НАПРЕЖЕНИЕ 4х25-95</v>
          </cell>
          <cell r="C162" t="str">
            <v>БР</v>
          </cell>
          <cell r="D162">
            <v>8.4499999999999993</v>
          </cell>
        </row>
        <row r="163">
          <cell r="A163">
            <v>102342</v>
          </cell>
          <cell r="B163" t="str">
            <v>МУФА ТЕРМОСВИВ. НИСКО НАПРЕЖ 4х95-185</v>
          </cell>
          <cell r="C163" t="str">
            <v>БР</v>
          </cell>
          <cell r="D163">
            <v>11</v>
          </cell>
        </row>
        <row r="164">
          <cell r="A164">
            <v>101772</v>
          </cell>
          <cell r="B164" t="str">
            <v>МУФА ТЕРМОСВИВАЕМА НН 3х95-185/1х25-95</v>
          </cell>
          <cell r="C164" t="str">
            <v>БР</v>
          </cell>
          <cell r="D164">
            <v>81.17</v>
          </cell>
        </row>
        <row r="165">
          <cell r="A165">
            <v>101718</v>
          </cell>
          <cell r="B165" t="str">
            <v>МУФА ТЕРМОСВИВИВАЕМА НН 4х150-240</v>
          </cell>
          <cell r="C165" t="str">
            <v>БР</v>
          </cell>
          <cell r="D165">
            <v>20.41</v>
          </cell>
        </row>
        <row r="166">
          <cell r="A166">
            <v>102350</v>
          </cell>
          <cell r="C166" t="str">
            <v>БР</v>
          </cell>
          <cell r="D166">
            <v>16.850000000000001</v>
          </cell>
        </row>
        <row r="167">
          <cell r="A167">
            <v>101715</v>
          </cell>
          <cell r="B167" t="str">
            <v>МАНШЕТ ТЕРМОСВИВАЕМ С ЦИП 34/10 ММ 750ММ</v>
          </cell>
          <cell r="C167" t="str">
            <v>БР</v>
          </cell>
          <cell r="D167">
            <v>10.46</v>
          </cell>
        </row>
        <row r="168">
          <cell r="A168">
            <v>102351</v>
          </cell>
          <cell r="B168" t="str">
            <v>МАНШЕТ ТЕРМОСВ РЕПАРАЦИОНЕН 65/25-750ММ</v>
          </cell>
          <cell r="C168" t="str">
            <v>БР</v>
          </cell>
          <cell r="D168">
            <v>22.45</v>
          </cell>
        </row>
        <row r="169">
          <cell r="A169">
            <v>101795</v>
          </cell>
          <cell r="B169" t="str">
            <v>МАНШЕТ ТЕРМОСВИВАЕМ С ЦИП 84/20 ММ 750ММ</v>
          </cell>
          <cell r="C169" t="str">
            <v>БР</v>
          </cell>
          <cell r="D169">
            <v>15.69</v>
          </cell>
        </row>
        <row r="170">
          <cell r="A170">
            <v>102352</v>
          </cell>
          <cell r="B170" t="str">
            <v>МАНШЕТ ТЕРМОСВ РЕПАРАЦИОН 115/60-1000ММ</v>
          </cell>
          <cell r="C170" t="str">
            <v>БР</v>
          </cell>
          <cell r="D170">
            <v>39.61</v>
          </cell>
        </row>
        <row r="171">
          <cell r="A171">
            <v>101899</v>
          </cell>
          <cell r="B171" t="str">
            <v>ТРЪБА ДЕБЕЛОСТЕННА 45-50/10-16. 1000ММ</v>
          </cell>
          <cell r="C171" t="str">
            <v>БР</v>
          </cell>
          <cell r="D171">
            <v>15.86</v>
          </cell>
        </row>
        <row r="172">
          <cell r="A172">
            <v>102348</v>
          </cell>
          <cell r="B172" t="str">
            <v>ТРЪБА ДЕБЕЛОСТЕН ТЕРМОСВ. 45-50/30-10 ММ</v>
          </cell>
          <cell r="C172" t="str">
            <v>БР</v>
          </cell>
          <cell r="D172">
            <v>6.38</v>
          </cell>
        </row>
        <row r="173">
          <cell r="A173">
            <v>101900</v>
          </cell>
          <cell r="B173" t="str">
            <v>ТРЪБА ДЕБЕЛОСТЕННА 115-130/35-40. 1000ММ</v>
          </cell>
          <cell r="C173" t="str">
            <v>БР</v>
          </cell>
          <cell r="D173">
            <v>20.05</v>
          </cell>
        </row>
        <row r="174">
          <cell r="A174">
            <v>102349</v>
          </cell>
          <cell r="B174" t="str">
            <v>ТРЪБА ДЕБЕЛОСТ ТЕРМОСВ. 115-130/60-25 ММ</v>
          </cell>
          <cell r="C174" t="str">
            <v>БР</v>
          </cell>
          <cell r="D174">
            <v>14.6</v>
          </cell>
        </row>
        <row r="175">
          <cell r="A175">
            <v>101411</v>
          </cell>
          <cell r="B175" t="str">
            <v>РЪКАВИЦА ТЕРМОСИВАЕМА 4х16-95 ММ2</v>
          </cell>
          <cell r="C175" t="str">
            <v>БР</v>
          </cell>
          <cell r="D175">
            <v>4.0999999999999996</v>
          </cell>
        </row>
        <row r="176">
          <cell r="A176">
            <v>101412</v>
          </cell>
          <cell r="B176" t="str">
            <v>РЪКАВИЦА ТЕРМОСИВАЕМА 4х50-150 ММ2</v>
          </cell>
          <cell r="C176" t="str">
            <v>БР</v>
          </cell>
          <cell r="D176">
            <v>4.9000000000000004</v>
          </cell>
        </row>
        <row r="177">
          <cell r="A177">
            <v>101663</v>
          </cell>
          <cell r="B177" t="str">
            <v>РЪКАВИЦА ТЕРМОСИВАЕМА 4х95-240 ММ2</v>
          </cell>
          <cell r="C177" t="str">
            <v>БР</v>
          </cell>
          <cell r="D177">
            <v>6.1</v>
          </cell>
        </row>
        <row r="178">
          <cell r="A178">
            <v>101615</v>
          </cell>
          <cell r="B178" t="str">
            <v>КАПА КАБЕЛНА ТЕРМОСВИВАЕМА 15/5 ММ</v>
          </cell>
          <cell r="C178" t="str">
            <v>БР</v>
          </cell>
          <cell r="D178">
            <v>0.9</v>
          </cell>
        </row>
        <row r="179">
          <cell r="A179">
            <v>100870</v>
          </cell>
          <cell r="B179" t="str">
            <v>КАПА КАБЕЛНА ТЕРМОСВИВАЕМА 35/15 ММ</v>
          </cell>
          <cell r="C179" t="str">
            <v>БР</v>
          </cell>
          <cell r="D179">
            <v>1.4</v>
          </cell>
        </row>
        <row r="180">
          <cell r="A180">
            <v>100872</v>
          </cell>
          <cell r="B180" t="str">
            <v>КАПА КАБЕЛНА ТЕРМОСВИВАЕМА 55/25 ММ</v>
          </cell>
          <cell r="C180" t="str">
            <v>БР</v>
          </cell>
          <cell r="D180">
            <v>1.84</v>
          </cell>
        </row>
        <row r="181">
          <cell r="A181">
            <v>102347</v>
          </cell>
          <cell r="B181" t="str">
            <v>КАПА КАБЕЛНА ТЕРМОСВИВАЕМА 75/35 ММ</v>
          </cell>
          <cell r="C181" t="str">
            <v>БР</v>
          </cell>
          <cell r="D181">
            <v>3.51</v>
          </cell>
        </row>
        <row r="182">
          <cell r="A182">
            <v>101617</v>
          </cell>
          <cell r="B182" t="str">
            <v>КАПА КАБЕЛНА ТЕРМОСВИВАЕМА 75/30 ММ</v>
          </cell>
          <cell r="C182" t="str">
            <v>БР</v>
          </cell>
          <cell r="D182">
            <v>3.4</v>
          </cell>
        </row>
        <row r="183">
          <cell r="A183">
            <v>101242</v>
          </cell>
          <cell r="B183" t="str">
            <v>СЪЕДИНИТЕЛ КЕРБОВ АС35</v>
          </cell>
          <cell r="C183" t="str">
            <v>БР</v>
          </cell>
          <cell r="D183">
            <v>1.46</v>
          </cell>
        </row>
        <row r="184">
          <cell r="A184">
            <v>101243</v>
          </cell>
          <cell r="B184" t="str">
            <v>СЪЕДИНИТЕЛ КЕРБОВ АС50</v>
          </cell>
          <cell r="C184" t="str">
            <v>БР</v>
          </cell>
          <cell r="D184">
            <v>2.52</v>
          </cell>
        </row>
        <row r="185">
          <cell r="A185">
            <v>101244</v>
          </cell>
          <cell r="B185" t="str">
            <v>СЪЕДИНИТЕЛ КЕРБОВ АС70</v>
          </cell>
          <cell r="C185" t="str">
            <v>БР</v>
          </cell>
          <cell r="D185">
            <v>3.43</v>
          </cell>
        </row>
        <row r="186">
          <cell r="A186">
            <v>101245</v>
          </cell>
          <cell r="B186" t="str">
            <v>СЪЕДИНИТЕЛ КЕРБОВ АС95</v>
          </cell>
          <cell r="C186" t="str">
            <v>БР</v>
          </cell>
          <cell r="D186">
            <v>5.71</v>
          </cell>
        </row>
        <row r="187">
          <cell r="A187">
            <v>100883</v>
          </cell>
          <cell r="B187" t="str">
            <v>КЛЕМА ОПЪВАТЕЛНА АС 50-95</v>
          </cell>
          <cell r="C187" t="str">
            <v>БР</v>
          </cell>
          <cell r="D187">
            <v>10</v>
          </cell>
        </row>
        <row r="188">
          <cell r="A188">
            <v>100879</v>
          </cell>
          <cell r="B188" t="str">
            <v>КЛЕМА НОСЕЩА АС 50-95</v>
          </cell>
          <cell r="C188" t="str">
            <v>БР</v>
          </cell>
          <cell r="D188">
            <v>12.42</v>
          </cell>
        </row>
        <row r="189">
          <cell r="A189">
            <v>100896</v>
          </cell>
          <cell r="B189" t="str">
            <v>ПЕПЕРУДА 20 КВ. НАД 70kN</v>
          </cell>
          <cell r="C189" t="str">
            <v>БР</v>
          </cell>
          <cell r="D189">
            <v>3.4</v>
          </cell>
        </row>
        <row r="190">
          <cell r="A190">
            <v>101727</v>
          </cell>
          <cell r="B190" t="str">
            <v>ОБИЦА 20 КВ. КЛЬОПЕЛ 16 ММ</v>
          </cell>
          <cell r="C190" t="str">
            <v>БР</v>
          </cell>
          <cell r="D190">
            <v>2.2999999999999998</v>
          </cell>
        </row>
        <row r="191">
          <cell r="A191">
            <v>100890</v>
          </cell>
          <cell r="B191" t="str">
            <v>КРАТУНКА 20 КВ. КЛЬОПЕЛ 16 ММ</v>
          </cell>
          <cell r="C191" t="str">
            <v>БР</v>
          </cell>
          <cell r="D191">
            <v>3.28</v>
          </cell>
        </row>
        <row r="192">
          <cell r="A192">
            <v>101757</v>
          </cell>
          <cell r="B192" t="str">
            <v>СТРЕМЕ 20 КВ. НАД 70kN</v>
          </cell>
          <cell r="C192" t="str">
            <v>БР</v>
          </cell>
          <cell r="D192">
            <v>3.26</v>
          </cell>
        </row>
        <row r="193">
          <cell r="A193">
            <v>100878</v>
          </cell>
          <cell r="B193" t="str">
            <v>БОЛТ У 16/60</v>
          </cell>
          <cell r="C193" t="str">
            <v>БР</v>
          </cell>
          <cell r="D193">
            <v>5.0999999999999996</v>
          </cell>
        </row>
        <row r="194">
          <cell r="A194">
            <v>100881</v>
          </cell>
          <cell r="B194" t="str">
            <v>СПИРАЛА /ПРЕВРЪЗКА/ ЗА ПРОВОДНИК АС50</v>
          </cell>
          <cell r="C194" t="str">
            <v>БР</v>
          </cell>
          <cell r="D194">
            <v>7.95</v>
          </cell>
        </row>
        <row r="195">
          <cell r="A195">
            <v>100898</v>
          </cell>
          <cell r="B195" t="str">
            <v>СПИРАЛА /ПРЕВРЪЗКА/ ЗА ПРОВОДНИК АС70</v>
          </cell>
          <cell r="C195" t="str">
            <v>БР</v>
          </cell>
          <cell r="D195">
            <v>10.96</v>
          </cell>
        </row>
        <row r="196">
          <cell r="A196">
            <v>100899</v>
          </cell>
          <cell r="B196" t="str">
            <v>СПИРАЛА /ПРЕВРЪЗКА/ ЗА ПРОВОДНИК АС95</v>
          </cell>
          <cell r="C196" t="str">
            <v>БР</v>
          </cell>
          <cell r="D196">
            <v>12.9</v>
          </cell>
        </row>
        <row r="197">
          <cell r="A197">
            <v>100785</v>
          </cell>
          <cell r="B197" t="str">
            <v>КЛЕМА ТОКОВА АЛУМИНИЕВА 16-50</v>
          </cell>
          <cell r="C197" t="str">
            <v>БР</v>
          </cell>
          <cell r="D197">
            <v>1.28</v>
          </cell>
        </row>
        <row r="198">
          <cell r="A198">
            <v>101654</v>
          </cell>
          <cell r="B198" t="str">
            <v>КЛЕМА ТОКОВА АЛУМИНИЕВА 35-95/ 95-185</v>
          </cell>
          <cell r="C198" t="str">
            <v>БР</v>
          </cell>
          <cell r="D198">
            <v>5.1100000000000003</v>
          </cell>
        </row>
        <row r="199">
          <cell r="A199">
            <v>100789</v>
          </cell>
          <cell r="B199" t="str">
            <v>КЛЕМА ТОКОВА БИМЕТАЛНА CU 6-10/ AL 35-50</v>
          </cell>
          <cell r="C199" t="str">
            <v>БР</v>
          </cell>
          <cell r="D199">
            <v>2.62</v>
          </cell>
        </row>
        <row r="200">
          <cell r="A200">
            <v>101730</v>
          </cell>
          <cell r="B200" t="str">
            <v>КЛЕМА ТОКОВА БИМЕТАЛН 10-95х25-150</v>
          </cell>
          <cell r="C200" t="str">
            <v>БР</v>
          </cell>
          <cell r="D200">
            <v>5.71</v>
          </cell>
        </row>
        <row r="201">
          <cell r="A201">
            <v>100800</v>
          </cell>
          <cell r="B201" t="str">
            <v>КУКА НН 16/220. С ГАЙКА И ШАЙБИ</v>
          </cell>
          <cell r="C201" t="str">
            <v>БР</v>
          </cell>
          <cell r="D201">
            <v>3.16</v>
          </cell>
        </row>
        <row r="202">
          <cell r="A202">
            <v>100806</v>
          </cell>
          <cell r="B202" t="str">
            <v>КУКА НН 18/320. С ГАЙКА И ШАЙБИ</v>
          </cell>
          <cell r="C202" t="str">
            <v>БР</v>
          </cell>
          <cell r="D202">
            <v>4.8099999999999996</v>
          </cell>
        </row>
        <row r="203">
          <cell r="A203">
            <v>100744</v>
          </cell>
          <cell r="B203" t="str">
            <v>ВТУЛКА ВИН 16/95</v>
          </cell>
          <cell r="C203" t="str">
            <v>БР</v>
          </cell>
          <cell r="D203">
            <v>0.21</v>
          </cell>
        </row>
        <row r="204">
          <cell r="A204">
            <v>100746</v>
          </cell>
          <cell r="B204" t="str">
            <v>ВТУЛКА ВИН 18/95</v>
          </cell>
          <cell r="C204" t="str">
            <v>БР</v>
          </cell>
          <cell r="D204">
            <v>0.16</v>
          </cell>
        </row>
        <row r="205">
          <cell r="A205">
            <v>101724</v>
          </cell>
          <cell r="B205" t="str">
            <v>ВЕНТИЛЕН ОТВОД МЕТАЛО-ОКИСЕН 10 КВ</v>
          </cell>
          <cell r="C205" t="str">
            <v>БР</v>
          </cell>
          <cell r="D205">
            <v>62</v>
          </cell>
        </row>
        <row r="206">
          <cell r="A206">
            <v>100681</v>
          </cell>
          <cell r="B206" t="str">
            <v>ВЕНТИЛЕН ОТВОД МЕТАЛО-ОКИСЕН 20 КВ</v>
          </cell>
          <cell r="C206" t="str">
            <v>БР</v>
          </cell>
          <cell r="D206">
            <v>60</v>
          </cell>
        </row>
        <row r="207">
          <cell r="A207">
            <v>100042</v>
          </cell>
          <cell r="B207" t="str">
            <v>КАТОДЕН ОТВОДИТЕЛ НН 1Ф</v>
          </cell>
          <cell r="C207" t="str">
            <v>БР</v>
          </cell>
          <cell r="D207">
            <v>0</v>
          </cell>
        </row>
        <row r="208">
          <cell r="A208">
            <v>100170</v>
          </cell>
          <cell r="B208" t="str">
            <v>КАТОДЕН ОТВОДИТЕЛ НН 3Ф</v>
          </cell>
          <cell r="C208" t="str">
            <v>БР</v>
          </cell>
          <cell r="D208">
            <v>0</v>
          </cell>
        </row>
        <row r="209">
          <cell r="A209">
            <v>100685</v>
          </cell>
          <cell r="B209" t="str">
            <v>ЗАЗЕМИТЕЛ ПОСТОЯНЕН ВЕРТ 63х63х6/1500 ММ</v>
          </cell>
          <cell r="C209" t="str">
            <v>БР</v>
          </cell>
          <cell r="D209">
            <v>26.29</v>
          </cell>
        </row>
        <row r="210">
          <cell r="A210">
            <v>100688</v>
          </cell>
          <cell r="B210" t="str">
            <v>ШИНА ЗАЗЕМИТЕЛНА ПОЦИНКОВАНА 40х4х6000ММ</v>
          </cell>
          <cell r="C210" t="str">
            <v>БР</v>
          </cell>
          <cell r="D210">
            <v>15.5</v>
          </cell>
        </row>
        <row r="211">
          <cell r="A211">
            <v>100687</v>
          </cell>
          <cell r="B211" t="str">
            <v>ШИНА ЗАЗЕМИТЕЛНА ПОЦИНКОВАНА 30х3х6000ММ</v>
          </cell>
          <cell r="C211" t="str">
            <v>БР</v>
          </cell>
          <cell r="D211">
            <v>9.1999999999999993</v>
          </cell>
        </row>
        <row r="212">
          <cell r="A212">
            <v>100926</v>
          </cell>
          <cell r="B212" t="str">
            <v>ИЗОЛАТОР ЛИНЕЕН ПОЛИМ. 20КВ УХО-КРАТУНКА</v>
          </cell>
          <cell r="C212" t="str">
            <v>БР</v>
          </cell>
          <cell r="D212">
            <v>14.76</v>
          </cell>
        </row>
        <row r="213">
          <cell r="A213">
            <v>100939</v>
          </cell>
          <cell r="B213" t="str">
            <v>ИЗОЛАТОР ЛИНЕЕН ПОЛИМЕРЕН 20КВ НОСЕЩ</v>
          </cell>
          <cell r="C213" t="str">
            <v>БР</v>
          </cell>
          <cell r="D213">
            <v>19.89</v>
          </cell>
        </row>
        <row r="214">
          <cell r="A214">
            <v>100926</v>
          </cell>
          <cell r="B214" t="str">
            <v>ИЗОЛАТОР ЛИНЕЕН ПОЛИМ. 20КВ УХО-КРАТУНКА</v>
          </cell>
          <cell r="C214" t="str">
            <v>БР</v>
          </cell>
          <cell r="D214">
            <v>14.76</v>
          </cell>
        </row>
        <row r="215">
          <cell r="A215">
            <v>100939</v>
          </cell>
          <cell r="B215" t="str">
            <v>ИЗОЛАТОР ЛИНЕЕН ПОЛИМЕРЕН 20КВ НОСЕЩ</v>
          </cell>
          <cell r="C215" t="str">
            <v>БР</v>
          </cell>
          <cell r="D215">
            <v>19.89</v>
          </cell>
        </row>
        <row r="216">
          <cell r="A216">
            <v>101734</v>
          </cell>
          <cell r="B216" t="str">
            <v>ИЗОЛАТОР ПОЛИМЕРЕН 10КВ ПОДПОРЕН ПАМ</v>
          </cell>
          <cell r="C216" t="str">
            <v>БР</v>
          </cell>
          <cell r="D216">
            <v>20.010000000000002</v>
          </cell>
        </row>
        <row r="217">
          <cell r="A217">
            <v>100928</v>
          </cell>
          <cell r="B217" t="str">
            <v>ИЗОЛАТОР ПОЛИМЕРЕН 20КВ ПОДПОРЕН ПАМ</v>
          </cell>
          <cell r="C217" t="str">
            <v>БР</v>
          </cell>
          <cell r="D217">
            <v>16.22</v>
          </cell>
        </row>
        <row r="218">
          <cell r="A218">
            <v>100932</v>
          </cell>
          <cell r="B218" t="str">
            <v>ИЗОЛАТОР ПОРЦЕЛАНОВ ПАК 10</v>
          </cell>
          <cell r="C218" t="str">
            <v>БР</v>
          </cell>
          <cell r="D218">
            <v>9.73</v>
          </cell>
        </row>
        <row r="219">
          <cell r="A219">
            <v>100933</v>
          </cell>
          <cell r="B219" t="str">
            <v>ИЗОЛАТОР ПОРЦЕЛАНОВ ПАК 20</v>
          </cell>
          <cell r="C219" t="str">
            <v>БР</v>
          </cell>
          <cell r="D219">
            <v>16.39</v>
          </cell>
        </row>
        <row r="220">
          <cell r="A220">
            <v>100923</v>
          </cell>
          <cell r="B220" t="str">
            <v>ИЗОЛАТОР ПОРЦЕЛАНОВ 20 КВ ПОДПОРЕН ИППО</v>
          </cell>
          <cell r="C220" t="str">
            <v>БР</v>
          </cell>
          <cell r="D220">
            <v>26.92</v>
          </cell>
        </row>
        <row r="221">
          <cell r="A221">
            <v>100940</v>
          </cell>
          <cell r="B221" t="str">
            <v>ИЗОЛАТОР ПРОХОДЕН ПРБ 10/400</v>
          </cell>
          <cell r="C221" t="str">
            <v>БР</v>
          </cell>
          <cell r="D221">
            <v>55.59</v>
          </cell>
        </row>
        <row r="222">
          <cell r="A222">
            <v>100941</v>
          </cell>
          <cell r="B222" t="str">
            <v>ИЗОЛАТОР ПРОХОДЕН ПРБ 10/630</v>
          </cell>
          <cell r="C222" t="str">
            <v>БР</v>
          </cell>
          <cell r="D222">
            <v>68.19</v>
          </cell>
        </row>
        <row r="223">
          <cell r="A223">
            <v>100945</v>
          </cell>
          <cell r="B223" t="str">
            <v>ИЗОЛАТОР ПРОХОДЕН ПРБ 20/400</v>
          </cell>
          <cell r="C223" t="str">
            <v>БР</v>
          </cell>
          <cell r="D223">
            <v>66.45</v>
          </cell>
        </row>
        <row r="224">
          <cell r="A224">
            <v>100946</v>
          </cell>
          <cell r="B224" t="str">
            <v>ИЗОЛАТОР ПРОХОДЕН ПРБ 20/630</v>
          </cell>
          <cell r="C224" t="str">
            <v>БР</v>
          </cell>
          <cell r="D224">
            <v>107.36</v>
          </cell>
        </row>
        <row r="225">
          <cell r="A225">
            <v>100948</v>
          </cell>
          <cell r="B225" t="str">
            <v>ИЗОЛАТОР ПРОХОДЕН ПРБО 10/200</v>
          </cell>
          <cell r="C225" t="str">
            <v>БР</v>
          </cell>
          <cell r="D225">
            <v>98.57</v>
          </cell>
        </row>
        <row r="226">
          <cell r="A226">
            <v>100952</v>
          </cell>
          <cell r="B226" t="str">
            <v>ИЗОЛАТОР ПРОХОДЕН ПРБО 20/200</v>
          </cell>
          <cell r="C226" t="str">
            <v>БР</v>
          </cell>
          <cell r="D226">
            <v>109.2</v>
          </cell>
        </row>
        <row r="227">
          <cell r="A227">
            <v>100953</v>
          </cell>
          <cell r="B227" t="str">
            <v>ИЗОЛАТОР ПРОХОДЕН ПРБО 20/400</v>
          </cell>
          <cell r="C227" t="str">
            <v>БР</v>
          </cell>
          <cell r="D227">
            <v>127.14</v>
          </cell>
        </row>
        <row r="228">
          <cell r="A228">
            <v>100950</v>
          </cell>
          <cell r="B228" t="str">
            <v>ДИСТАНЦИОНЕР ЗА ВЕЛ 20 КВ</v>
          </cell>
          <cell r="C228" t="str">
            <v>БР</v>
          </cell>
          <cell r="D228">
            <v>2.09</v>
          </cell>
        </row>
        <row r="229">
          <cell r="A229">
            <v>101317</v>
          </cell>
          <cell r="B229" t="str">
            <v>ДИСТАНЦИОНЕР ЗА ВЕЛ 20 КВ ЕДИНИЧЕН</v>
          </cell>
          <cell r="C229" t="str">
            <v>БР</v>
          </cell>
          <cell r="D229">
            <v>0.4</v>
          </cell>
        </row>
        <row r="230">
          <cell r="A230">
            <v>100917</v>
          </cell>
          <cell r="B230" t="str">
            <v>ИЗОЛАТОР ЛИНЕЕН НОСЕЩ ИПНН 95/2</v>
          </cell>
          <cell r="C230" t="str">
            <v>БР</v>
          </cell>
          <cell r="D230">
            <v>1.31</v>
          </cell>
        </row>
        <row r="231">
          <cell r="A231">
            <v>101740</v>
          </cell>
          <cell r="B231" t="str">
            <v>КЛЕМА ОТКЛОНИТЕЛНА Al16-95/Al2.5-35 УИП</v>
          </cell>
          <cell r="C231" t="str">
            <v>БР</v>
          </cell>
          <cell r="D231">
            <v>2.68</v>
          </cell>
        </row>
        <row r="232">
          <cell r="A232">
            <v>100782</v>
          </cell>
          <cell r="B232" t="str">
            <v>КЛЕМА ОТКЛОНИТЕЛНА Al54-150/Al16-25 УИП</v>
          </cell>
          <cell r="C232" t="str">
            <v>БР</v>
          </cell>
          <cell r="D232">
            <v>5.5</v>
          </cell>
        </row>
        <row r="233">
          <cell r="A233">
            <v>101741</v>
          </cell>
          <cell r="B233" t="str">
            <v>КЛЕМА ОТКЛОНИТЕЛНА Al25-95/Al25-95 УИП</v>
          </cell>
          <cell r="C233" t="str">
            <v>БР</v>
          </cell>
          <cell r="D233">
            <v>5.08</v>
          </cell>
        </row>
        <row r="234">
          <cell r="A234">
            <v>100765</v>
          </cell>
          <cell r="B234" t="str">
            <v>КЛЕМА ОТКЛОНИТ Al35-70/Al16-70 УИП</v>
          </cell>
          <cell r="C234" t="str">
            <v>БР</v>
          </cell>
          <cell r="D234">
            <v>3.09</v>
          </cell>
        </row>
        <row r="235">
          <cell r="A235">
            <v>100766</v>
          </cell>
          <cell r="B235" t="str">
            <v>КЛЕМА ОТКЛОНИТЕЛНА Al35-150/Al35-150 УИП</v>
          </cell>
          <cell r="C235" t="str">
            <v>БР</v>
          </cell>
          <cell r="D235">
            <v>8.58</v>
          </cell>
        </row>
        <row r="236">
          <cell r="A236">
            <v>101737</v>
          </cell>
          <cell r="B236" t="str">
            <v>КЛЕМА ОТКЛОН. Cu(ГОЛ)1.5-10/Al10-95 УИП</v>
          </cell>
          <cell r="C236" t="str">
            <v>БР</v>
          </cell>
          <cell r="D236">
            <v>2.4700000000000002</v>
          </cell>
        </row>
        <row r="237">
          <cell r="A237">
            <v>101747</v>
          </cell>
          <cell r="B237" t="str">
            <v>КЛЕМА ОТКЛОН. Cu(ГОЛ)6-35/Al25-95 УИП</v>
          </cell>
          <cell r="C237" t="str">
            <v>БР</v>
          </cell>
          <cell r="D237">
            <v>6</v>
          </cell>
        </row>
        <row r="238">
          <cell r="A238">
            <v>101746</v>
          </cell>
          <cell r="B238" t="str">
            <v>КЛЕМА ОТКЛОН. Cu(ГОЛ)6-50/Al6-35 УИП</v>
          </cell>
          <cell r="C238" t="str">
            <v>БР</v>
          </cell>
          <cell r="D238">
            <v>5.94</v>
          </cell>
        </row>
        <row r="239">
          <cell r="A239">
            <v>102786</v>
          </cell>
          <cell r="B239" t="str">
            <v>КЛЕМА ОТКЛОН. Cu(ГОЛ)6-50/Al 16-35 УИП</v>
          </cell>
          <cell r="C239" t="str">
            <v>БР</v>
          </cell>
          <cell r="D239">
            <v>4.17</v>
          </cell>
        </row>
        <row r="240">
          <cell r="A240">
            <v>101745</v>
          </cell>
          <cell r="B240" t="str">
            <v>КЛЕМА ОТКЛОН. Al(ГОЛ)7-95/Al25-95 УИП</v>
          </cell>
          <cell r="C240" t="str">
            <v>БР</v>
          </cell>
          <cell r="D240">
            <v>5.9</v>
          </cell>
        </row>
        <row r="241">
          <cell r="A241">
            <v>100783</v>
          </cell>
          <cell r="B241" t="str">
            <v>КЛЕМА ОТКЛОН. Al(ГОЛ)50-240/Al35-150 УИП</v>
          </cell>
          <cell r="C241" t="str">
            <v>БР</v>
          </cell>
          <cell r="D241">
            <v>14.63</v>
          </cell>
        </row>
        <row r="242">
          <cell r="A242">
            <v>101744</v>
          </cell>
          <cell r="B242" t="str">
            <v>КЛЕМА ОТКЛОН. Al(ГОЛ)16-95/Al6-35 УИП</v>
          </cell>
          <cell r="C242" t="str">
            <v>БР</v>
          </cell>
          <cell r="D242">
            <v>5.6</v>
          </cell>
        </row>
        <row r="243">
          <cell r="A243">
            <v>102787</v>
          </cell>
          <cell r="B243" t="str">
            <v>КЛЕМА ОТКЛОН. Al(ГОЛ)16-95/Al 16-35 УИП</v>
          </cell>
          <cell r="C243" t="str">
            <v>БР</v>
          </cell>
          <cell r="D243">
            <v>4.1100000000000003</v>
          </cell>
        </row>
        <row r="244">
          <cell r="A244">
            <v>100776</v>
          </cell>
          <cell r="B244" t="str">
            <v>КЛЕМА ОТКЛОН. ЗАЗЕМИТЕЛ Al16-150 УИП</v>
          </cell>
          <cell r="C244" t="str">
            <v>БР</v>
          </cell>
          <cell r="D244">
            <v>10.68</v>
          </cell>
        </row>
        <row r="245">
          <cell r="A245">
            <v>102791</v>
          </cell>
          <cell r="B245" t="str">
            <v>КЛЮЧ ФИКСИРАЩ ЗА КЛЕМА УИП</v>
          </cell>
          <cell r="C245" t="str">
            <v>БР</v>
          </cell>
          <cell r="D245">
            <v>0</v>
          </cell>
        </row>
        <row r="246">
          <cell r="A246">
            <v>100757</v>
          </cell>
          <cell r="B246" t="str">
            <v>КЛЕМА ОПЪВАТЕЛНА 54.6-70 1500КГ. УИП</v>
          </cell>
          <cell r="C246" t="str">
            <v>БР</v>
          </cell>
          <cell r="D246">
            <v>6.25</v>
          </cell>
        </row>
        <row r="247">
          <cell r="A247">
            <v>101754</v>
          </cell>
          <cell r="B247" t="str">
            <v>КЛЕМА ОПЪВАТАТЕЛНА РЕГУЛИР. 4/16-25 УИП</v>
          </cell>
          <cell r="C247" t="str">
            <v>БР</v>
          </cell>
          <cell r="D247">
            <v>2.62</v>
          </cell>
        </row>
        <row r="248">
          <cell r="A248">
            <v>100755</v>
          </cell>
          <cell r="B248" t="str">
            <v>КЛЕМА НОСЕЩА С КОНЗОЛА 54-70 1500КГ УИП</v>
          </cell>
          <cell r="C248" t="str">
            <v>БР</v>
          </cell>
          <cell r="D248">
            <v>6.01</v>
          </cell>
        </row>
        <row r="249">
          <cell r="A249">
            <v>100795</v>
          </cell>
          <cell r="B249" t="str">
            <v>КОНЗОЛА ОТВОРИ 1х14/4х5 ММ УИП</v>
          </cell>
          <cell r="C249" t="str">
            <v>БР</v>
          </cell>
          <cell r="D249">
            <v>1.05</v>
          </cell>
        </row>
        <row r="250">
          <cell r="A250">
            <v>101759</v>
          </cell>
          <cell r="B250" t="str">
            <v>ШПИЛКА ЦЯЛА РЕЗБА 14/300 С ГАЙКИ И ШАЙБИ</v>
          </cell>
          <cell r="C250" t="str">
            <v>БР</v>
          </cell>
          <cell r="D250">
            <v>3.5</v>
          </cell>
        </row>
        <row r="251">
          <cell r="A251">
            <v>100877</v>
          </cell>
          <cell r="B251" t="str">
            <v>ШПИЛКА С УХО М 16/300 С ГАЙКА И ШАЙБА</v>
          </cell>
          <cell r="C251" t="str">
            <v>БР</v>
          </cell>
          <cell r="D251">
            <v>4.83</v>
          </cell>
        </row>
        <row r="252">
          <cell r="A252">
            <v>100257</v>
          </cell>
          <cell r="B252" t="str">
            <v>ДЮБЕЛ ПИРОН 6/60 (Н)</v>
          </cell>
          <cell r="C252" t="str">
            <v>БР</v>
          </cell>
          <cell r="D252">
            <v>0.24</v>
          </cell>
        </row>
        <row r="253">
          <cell r="A253">
            <v>100258</v>
          </cell>
          <cell r="B253" t="str">
            <v>ДЮБЕЛ ПИРОН 8/100 (Н)</v>
          </cell>
          <cell r="C253" t="str">
            <v>БР</v>
          </cell>
          <cell r="D253">
            <v>0.11</v>
          </cell>
        </row>
        <row r="254">
          <cell r="A254">
            <v>102790</v>
          </cell>
          <cell r="B254" t="str">
            <v>ДЮБЕЛ С ВИНТ К-КТ 8/80 (Н)</v>
          </cell>
          <cell r="C254" t="str">
            <v>БР</v>
          </cell>
          <cell r="D254">
            <v>0.16</v>
          </cell>
        </row>
        <row r="255">
          <cell r="A255">
            <v>101764</v>
          </cell>
          <cell r="B255" t="str">
            <v>КУКА СВИНСКА ОПАШКА ЗА СТЪЛБ 12/300 УИП</v>
          </cell>
          <cell r="C255" t="str">
            <v>БР</v>
          </cell>
          <cell r="D255">
            <v>3.9</v>
          </cell>
        </row>
        <row r="256">
          <cell r="A256">
            <v>100817</v>
          </cell>
          <cell r="B256" t="str">
            <v>ЛЕНТА НЕРЪЖДАЕМА 10х0.4; 50М УИП</v>
          </cell>
          <cell r="C256" t="str">
            <v>БР</v>
          </cell>
          <cell r="D256">
            <v>27.17</v>
          </cell>
        </row>
        <row r="257">
          <cell r="A257">
            <v>100862</v>
          </cell>
          <cell r="B257" t="str">
            <v>СКОБА ЗА НЕРЪЖДАЕМА ЛЕНТА 10ММ УИП</v>
          </cell>
          <cell r="C257" t="str">
            <v>БР</v>
          </cell>
          <cell r="D257">
            <v>0.33</v>
          </cell>
        </row>
        <row r="258">
          <cell r="A258">
            <v>100819</v>
          </cell>
          <cell r="B258" t="str">
            <v>ЛЕНТА НЕРЪЖДАЕМА 20х0.4; 50М УИП</v>
          </cell>
          <cell r="C258" t="str">
            <v>БР</v>
          </cell>
          <cell r="D258">
            <v>42.86</v>
          </cell>
        </row>
        <row r="259">
          <cell r="A259">
            <v>100863</v>
          </cell>
          <cell r="B259" t="str">
            <v>СКОБА ЗА НЕРЪЖДАЕМА ЛЕНТА 20ММ УИП</v>
          </cell>
          <cell r="C259" t="str">
            <v>БР</v>
          </cell>
          <cell r="D259">
            <v>0.38</v>
          </cell>
        </row>
        <row r="260">
          <cell r="A260">
            <v>100184</v>
          </cell>
          <cell r="B260" t="str">
            <v>СМАЗКА НЕУТРАЛНА 100МЛ</v>
          </cell>
          <cell r="C260" t="str">
            <v>БР</v>
          </cell>
          <cell r="D260">
            <v>0</v>
          </cell>
        </row>
        <row r="261">
          <cell r="A261">
            <v>100868</v>
          </cell>
          <cell r="B261" t="str">
            <v>ТАПА КАУЧУКОВА 10-35 ММ2 УИП</v>
          </cell>
          <cell r="C261" t="str">
            <v>БР</v>
          </cell>
          <cell r="D261">
            <v>0.37</v>
          </cell>
        </row>
        <row r="262">
          <cell r="A262">
            <v>100869</v>
          </cell>
          <cell r="B262" t="str">
            <v>ТАПА КАУЧУКОВА 35-70 ММ2 УИП</v>
          </cell>
          <cell r="C262" t="str">
            <v>БР</v>
          </cell>
          <cell r="D262">
            <v>0.42</v>
          </cell>
        </row>
        <row r="263">
          <cell r="A263">
            <v>100866</v>
          </cell>
          <cell r="B263" t="str">
            <v>ТАПА КАУЧУКОВА 70-150 ММ2 УИП</v>
          </cell>
          <cell r="C263" t="str">
            <v>БР</v>
          </cell>
          <cell r="D263">
            <v>0.47</v>
          </cell>
        </row>
        <row r="264">
          <cell r="A264">
            <v>101768</v>
          </cell>
          <cell r="B264" t="str">
            <v>ПОДЛОЖКА С ПВЦ ЛЕНТА 15-50 УИП</v>
          </cell>
          <cell r="C264" t="str">
            <v>БР</v>
          </cell>
          <cell r="D264">
            <v>0.15</v>
          </cell>
        </row>
        <row r="265">
          <cell r="A265">
            <v>101767</v>
          </cell>
          <cell r="B265" t="str">
            <v>ПОДЛОЖКА С ПВЦ ЛЕНТА 50-90 УИП</v>
          </cell>
          <cell r="C265" t="str">
            <v>БР</v>
          </cell>
          <cell r="D265">
            <v>1.08</v>
          </cell>
        </row>
        <row r="266">
          <cell r="A266">
            <v>101166</v>
          </cell>
          <cell r="B266" t="str">
            <v>ЛЕНТА ТЕРМОСВ. РЕПАРАЦ Ф 5-15 ШИР. 60ММ</v>
          </cell>
          <cell r="C266" t="str">
            <v>БР</v>
          </cell>
          <cell r="D266">
            <v>4.0999999999999996</v>
          </cell>
        </row>
        <row r="267">
          <cell r="A267">
            <v>101168</v>
          </cell>
          <cell r="B267" t="str">
            <v>ЛЕНТА ТЕРМОСВ. РЕПАРАЦ Ф 10-20 ШИР. 60ММ</v>
          </cell>
          <cell r="C267" t="str">
            <v>БР</v>
          </cell>
          <cell r="D267">
            <v>12</v>
          </cell>
        </row>
        <row r="268">
          <cell r="A268">
            <v>102603</v>
          </cell>
          <cell r="B268" t="str">
            <v>ЛЕНТА ПРИСТЯГАЩА ПВЦ 9/250 ММ, 100БР.</v>
          </cell>
          <cell r="C268" t="str">
            <v>БР</v>
          </cell>
          <cell r="D268">
            <v>13.46</v>
          </cell>
        </row>
        <row r="269">
          <cell r="A269">
            <v>100814</v>
          </cell>
          <cell r="B269" t="str">
            <v>ЛЕНТА ПРИСТЯГАЩА ПВЦ 9/340 ММ. 100БР.</v>
          </cell>
          <cell r="C269" t="str">
            <v>БР</v>
          </cell>
          <cell r="D269">
            <v>13.6</v>
          </cell>
        </row>
        <row r="270">
          <cell r="A270">
            <v>101771</v>
          </cell>
          <cell r="B270" t="str">
            <v>КЛЕМА ФАСАДНА АРМИР. ДЮБЕЛ-ВИНТ Ф12 УИП</v>
          </cell>
          <cell r="C270" t="str">
            <v>БР</v>
          </cell>
          <cell r="D270">
            <v>0.94</v>
          </cell>
        </row>
        <row r="271">
          <cell r="A271">
            <v>100827</v>
          </cell>
          <cell r="B271" t="str">
            <v>СЪЕДИНИТЕЛ ИЗОЛИРАН AL/CU 16/6 ММ2 УИП</v>
          </cell>
          <cell r="C271" t="str">
            <v>БР</v>
          </cell>
          <cell r="D271">
            <v>1.1499999999999999</v>
          </cell>
        </row>
        <row r="272">
          <cell r="A272">
            <v>100824</v>
          </cell>
          <cell r="B272" t="str">
            <v>СЪЕДИНИТЕЛ ИЗОЛИРАН AL/CU 16/10 ММ2 УИП</v>
          </cell>
          <cell r="C272" t="str">
            <v>БР</v>
          </cell>
          <cell r="D272">
            <v>1.29</v>
          </cell>
        </row>
        <row r="273">
          <cell r="A273">
            <v>100825</v>
          </cell>
          <cell r="B273" t="str">
            <v>СЪЕДИНИТЕЛ ИЗОЛИРАН 16/16 ММ2 УИП</v>
          </cell>
          <cell r="C273" t="str">
            <v>БР</v>
          </cell>
          <cell r="D273">
            <v>1.3</v>
          </cell>
        </row>
        <row r="274">
          <cell r="A274">
            <v>100829</v>
          </cell>
          <cell r="B274" t="str">
            <v>СЪЕДИНИТЕЛ ИЗОЛИРАН 25/25 ММ2 УИП</v>
          </cell>
          <cell r="C274" t="str">
            <v>БР</v>
          </cell>
          <cell r="D274">
            <v>1.4</v>
          </cell>
        </row>
        <row r="275">
          <cell r="A275">
            <v>100832</v>
          </cell>
          <cell r="B275" t="str">
            <v>СЪЕДИНИТЕЛ ИЗОЛИРАН 35/35 ММ2 УИП</v>
          </cell>
          <cell r="C275" t="str">
            <v>БР</v>
          </cell>
          <cell r="D275">
            <v>2.73</v>
          </cell>
        </row>
        <row r="276">
          <cell r="A276">
            <v>101612</v>
          </cell>
          <cell r="B276" t="str">
            <v>СЪЕДИНИТЕЛ ИЗОЛИРАН 70/35 ММ2 УИП</v>
          </cell>
          <cell r="C276" t="str">
            <v>БР</v>
          </cell>
          <cell r="D276">
            <v>2.41</v>
          </cell>
        </row>
        <row r="277">
          <cell r="A277">
            <v>100836</v>
          </cell>
          <cell r="B277" t="str">
            <v>СЪЕДИНИТЕЛ ИЗОЛИРАН 70/70 ММ2 УИП</v>
          </cell>
          <cell r="C277" t="str">
            <v>БР</v>
          </cell>
          <cell r="D277">
            <v>3.15</v>
          </cell>
        </row>
        <row r="278">
          <cell r="A278">
            <v>100823</v>
          </cell>
          <cell r="B278" t="str">
            <v>СЪЕДИНИТЕЛ ИЗОЛИРАН 150/70 ММ2 УИП</v>
          </cell>
          <cell r="C278" t="str">
            <v>БР</v>
          </cell>
          <cell r="D278">
            <v>3.9</v>
          </cell>
        </row>
        <row r="279">
          <cell r="A279">
            <v>100822</v>
          </cell>
          <cell r="B279" t="str">
            <v>СЪЕДИНИТЕЛ ИЗОЛИРАН 150/150 ММ2 УИП</v>
          </cell>
          <cell r="C279" t="str">
            <v>БР</v>
          </cell>
          <cell r="D279">
            <v>3.2</v>
          </cell>
        </row>
        <row r="280">
          <cell r="A280">
            <v>101749</v>
          </cell>
          <cell r="B280" t="str">
            <v>СЪЕДИНИТЕЛ ИЗОЛИРАН 54.6/54.6 N ММ2 УИП</v>
          </cell>
          <cell r="C280" t="str">
            <v>БР</v>
          </cell>
          <cell r="D280">
            <v>4.2699999999999996</v>
          </cell>
        </row>
        <row r="281">
          <cell r="A281">
            <v>101750</v>
          </cell>
          <cell r="B281" t="str">
            <v>СЪЕДИНИТЕЛ ИЗОЛИРАН 70/54.6 N ММ2 УИП</v>
          </cell>
          <cell r="C281" t="str">
            <v>БР</v>
          </cell>
          <cell r="D281">
            <v>6.01</v>
          </cell>
        </row>
        <row r="282">
          <cell r="A282">
            <v>101567</v>
          </cell>
          <cell r="B282" t="str">
            <v>СЪЕДИНИТЕЛ ИЗОЛИРАН 70/70 N ММ2 УИП</v>
          </cell>
          <cell r="C282" t="str">
            <v>БР</v>
          </cell>
          <cell r="D282">
            <v>3.7</v>
          </cell>
        </row>
        <row r="283">
          <cell r="A283">
            <v>100844</v>
          </cell>
          <cell r="B283" t="str">
            <v>ОБУВКА ИЗОЛИРАНА 16 ММ2 УИП</v>
          </cell>
          <cell r="C283" t="str">
            <v>БР</v>
          </cell>
          <cell r="D283">
            <v>7</v>
          </cell>
        </row>
        <row r="284">
          <cell r="A284">
            <v>100845</v>
          </cell>
          <cell r="B284" t="str">
            <v>ОБУВКА ИЗОЛИРАНА 25 ММ2 УИП</v>
          </cell>
          <cell r="C284" t="str">
            <v>БР</v>
          </cell>
          <cell r="D284">
            <v>7.2</v>
          </cell>
        </row>
        <row r="285">
          <cell r="A285">
            <v>101568</v>
          </cell>
          <cell r="B285" t="str">
            <v>ОБУВКА ИЗОЛИРАНА 35 ММ2 УИП</v>
          </cell>
          <cell r="C285" t="str">
            <v>БР</v>
          </cell>
          <cell r="D285">
            <v>6.24</v>
          </cell>
        </row>
        <row r="286">
          <cell r="A286">
            <v>100846</v>
          </cell>
          <cell r="B286" t="str">
            <v>ОБУВКА ИЗОЛИРАНА 54.6 ММ2 УИП</v>
          </cell>
          <cell r="C286" t="str">
            <v>БР</v>
          </cell>
          <cell r="D286">
            <v>6.2</v>
          </cell>
        </row>
        <row r="287">
          <cell r="A287">
            <v>100847</v>
          </cell>
          <cell r="B287" t="str">
            <v>ОБУВКА ИЗОЛИРАНА 70 ММ2 УИП</v>
          </cell>
          <cell r="C287" t="str">
            <v>БР</v>
          </cell>
          <cell r="D287">
            <v>6.24</v>
          </cell>
        </row>
        <row r="288">
          <cell r="A288">
            <v>101569</v>
          </cell>
          <cell r="B288" t="str">
            <v>ОБУВКА ИЗОЛИРАНА 150 ММ2 УИП</v>
          </cell>
          <cell r="C288" t="str">
            <v>БР</v>
          </cell>
          <cell r="D288">
            <v>7.37</v>
          </cell>
        </row>
        <row r="289">
          <cell r="A289">
            <v>101368</v>
          </cell>
          <cell r="B289" t="str">
            <v>ТАБЛО РАЗПРЕДЕЛИТЕЛНО ЗА МТП</v>
          </cell>
          <cell r="C289" t="str">
            <v>БР</v>
          </cell>
          <cell r="D289">
            <v>1638.58</v>
          </cell>
        </row>
        <row r="290">
          <cell r="A290">
            <v>102764</v>
          </cell>
          <cell r="B290" t="str">
            <v>ТАБЛО РАЗПРЕД ЗА МТП СТЪКЛОНАПЪЛН 100kVA</v>
          </cell>
          <cell r="C290" t="str">
            <v>БР</v>
          </cell>
          <cell r="D290">
            <v>900</v>
          </cell>
        </row>
        <row r="291">
          <cell r="A291">
            <v>102765</v>
          </cell>
          <cell r="B291" t="str">
            <v>ТАБЛО РАЗПРЕД ЗА МТП СТЪКЛОНАПЪЛН 250kVA</v>
          </cell>
          <cell r="C291" t="str">
            <v>БР</v>
          </cell>
          <cell r="D291">
            <v>900</v>
          </cell>
        </row>
        <row r="292">
          <cell r="A292">
            <v>102766</v>
          </cell>
          <cell r="B292" t="str">
            <v>ТАБЛО РАЗПРЕД ЗА МТП СТЪКЛОНАПЪЛН 400kVA</v>
          </cell>
          <cell r="C292" t="str">
            <v>БР</v>
          </cell>
          <cell r="D292">
            <v>900</v>
          </cell>
        </row>
        <row r="293">
          <cell r="A293">
            <v>102767</v>
          </cell>
          <cell r="B293" t="str">
            <v>ТАБЛО РАЗПРЕД ЗА МТП МЕТАЛНО 100kVA</v>
          </cell>
          <cell r="C293" t="str">
            <v>БР</v>
          </cell>
          <cell r="D293">
            <v>800</v>
          </cell>
        </row>
        <row r="294">
          <cell r="A294">
            <v>102768</v>
          </cell>
          <cell r="B294" t="str">
            <v>ТАБЛО РАЗПРЕД ЗА МТП МЕТАЛНО 250kVA</v>
          </cell>
          <cell r="C294" t="str">
            <v>БР</v>
          </cell>
          <cell r="D294">
            <v>800</v>
          </cell>
        </row>
        <row r="295">
          <cell r="A295">
            <v>102769</v>
          </cell>
          <cell r="B295" t="str">
            <v>ТАБЛО РАЗПРЕД ЗА МТП МЕТАЛНО 400kVA</v>
          </cell>
          <cell r="C295" t="str">
            <v>БР</v>
          </cell>
          <cell r="D295">
            <v>800</v>
          </cell>
        </row>
        <row r="296">
          <cell r="A296">
            <v>101559</v>
          </cell>
          <cell r="B296" t="str">
            <v>ШКАФ КАБЕЛЕН ПВЦ 4 ПОЛЕТА</v>
          </cell>
          <cell r="C296" t="str">
            <v>БР</v>
          </cell>
          <cell r="D296">
            <v>663.83</v>
          </cell>
        </row>
        <row r="297">
          <cell r="A297">
            <v>101359</v>
          </cell>
          <cell r="B297" t="str">
            <v>ШКАФ КАБЕЛЕН ПВЦ 7 ПОЛЕТА</v>
          </cell>
          <cell r="C297" t="str">
            <v>БР</v>
          </cell>
          <cell r="D297">
            <v>995.37</v>
          </cell>
        </row>
        <row r="298">
          <cell r="A298">
            <v>101660</v>
          </cell>
          <cell r="B298" t="str">
            <v>ШКАФ КАБЕЛЕН ПВЦ 7 ПОЛЕТА. 5 ОКОМПЛЕКТ.</v>
          </cell>
          <cell r="C298" t="str">
            <v>БР</v>
          </cell>
          <cell r="D298">
            <v>880</v>
          </cell>
        </row>
        <row r="299">
          <cell r="A299">
            <v>101659</v>
          </cell>
          <cell r="B299" t="str">
            <v>ШКАФ КАБЕЛЕН ПВЦ 7 ПОЛЕТА. 6 ОКОМПЛЕКТ.</v>
          </cell>
          <cell r="C299" t="str">
            <v>БР</v>
          </cell>
          <cell r="D299">
            <v>370</v>
          </cell>
        </row>
        <row r="300">
          <cell r="A300">
            <v>101646</v>
          </cell>
          <cell r="B300" t="str">
            <v>ШКАФ ПВЦ ПРЕХОДЕН КЛ-УИП</v>
          </cell>
          <cell r="C300" t="str">
            <v>БР</v>
          </cell>
          <cell r="D300">
            <v>417.72</v>
          </cell>
        </row>
        <row r="301">
          <cell r="A301">
            <v>101362</v>
          </cell>
          <cell r="B301" t="str">
            <v>КУТИЯ КАБЕЛНА РАЗПРЕДЕЛИТЕЛНА 250А</v>
          </cell>
          <cell r="C301" t="str">
            <v>БР</v>
          </cell>
          <cell r="D301">
            <v>93</v>
          </cell>
        </row>
        <row r="302">
          <cell r="A302">
            <v>101372</v>
          </cell>
          <cell r="B302" t="str">
            <v>ТАБЛО РАЗПРЕДЕЛИТЕЛНО ЗА ТП РТ 2х400</v>
          </cell>
          <cell r="C302" t="str">
            <v>БР</v>
          </cell>
          <cell r="D302">
            <v>788.62</v>
          </cell>
        </row>
        <row r="303">
          <cell r="A303">
            <v>101374</v>
          </cell>
          <cell r="B303" t="str">
            <v>ТАБЛО РАЗПРЕДЕЛИТЕЛНО ЗА ТП РТ 4х400</v>
          </cell>
          <cell r="C303" t="str">
            <v>БР</v>
          </cell>
          <cell r="D303">
            <v>504</v>
          </cell>
        </row>
        <row r="304">
          <cell r="A304">
            <v>101367</v>
          </cell>
          <cell r="B304" t="str">
            <v>ТАБЛО ГЛАВНО ЗА ТП 630/400</v>
          </cell>
          <cell r="C304" t="str">
            <v>БР</v>
          </cell>
          <cell r="D304">
            <v>713.44</v>
          </cell>
        </row>
        <row r="305">
          <cell r="A305">
            <v>101365</v>
          </cell>
          <cell r="B305" t="str">
            <v>ТАБЛО ГЛАВНО ЗА ТП 1000/630 вход отдолу - изход отгоре</v>
          </cell>
          <cell r="C305" t="str">
            <v>БР</v>
          </cell>
          <cell r="D305">
            <v>1208.3399999999999</v>
          </cell>
        </row>
        <row r="306">
          <cell r="A306">
            <v>101366</v>
          </cell>
          <cell r="B306" t="str">
            <v>ТАБЛО ГЛАВНО ЗА ТП 1600/1000</v>
          </cell>
          <cell r="C306" t="str">
            <v>БР</v>
          </cell>
          <cell r="D306">
            <v>2173.5700000000002</v>
          </cell>
        </row>
        <row r="307">
          <cell r="A307">
            <v>101086</v>
          </cell>
          <cell r="B307" t="str">
            <v>МАП 1х6А /МАЛОГАБАР. АВТ. ПРЕДПАЗИТЕЛ/</v>
          </cell>
          <cell r="C307" t="str">
            <v>БР</v>
          </cell>
          <cell r="D307">
            <v>2.69</v>
          </cell>
        </row>
        <row r="308">
          <cell r="A308">
            <v>101077</v>
          </cell>
          <cell r="B308" t="str">
            <v>МАП 1х10А /МАЛОГАБАР. АВТ. ПРЕДПАЗИТЕЛ/</v>
          </cell>
          <cell r="C308" t="str">
            <v>БР</v>
          </cell>
          <cell r="D308">
            <v>0</v>
          </cell>
        </row>
        <row r="309">
          <cell r="A309">
            <v>101078</v>
          </cell>
          <cell r="B309" t="str">
            <v>МАП 1х16А /МАЛОГАБАР. АВТ. ПРЕДПАЗИТЕЛ/</v>
          </cell>
          <cell r="C309" t="str">
            <v>БР</v>
          </cell>
          <cell r="D309">
            <v>2.2599999999999998</v>
          </cell>
        </row>
        <row r="310">
          <cell r="A310">
            <v>101079</v>
          </cell>
          <cell r="B310" t="str">
            <v>МАП 1х20А /МАЛОГАБАР. АВТ. ПРЕДПАЗИТЕЛ/</v>
          </cell>
          <cell r="C310" t="str">
            <v>БР</v>
          </cell>
          <cell r="D310">
            <v>0</v>
          </cell>
        </row>
        <row r="311">
          <cell r="A311">
            <v>101080</v>
          </cell>
          <cell r="B311" t="str">
            <v>МАП 1х25А /МАЛОГАБАР. АВТ. ПРЕДПАЗИТЕЛ/</v>
          </cell>
          <cell r="C311" t="str">
            <v>БР</v>
          </cell>
          <cell r="D311">
            <v>2.19</v>
          </cell>
        </row>
        <row r="312">
          <cell r="A312">
            <v>101082</v>
          </cell>
          <cell r="B312" t="str">
            <v>МАП 1х32А /МАЛОГАБАР. АВТ. ПРЕДПАЗИТЕЛ/</v>
          </cell>
          <cell r="C312" t="str">
            <v>БР</v>
          </cell>
          <cell r="D312">
            <v>2.13</v>
          </cell>
        </row>
        <row r="313">
          <cell r="A313">
            <v>101083</v>
          </cell>
          <cell r="B313" t="str">
            <v>МАП 1х40А /МАЛОГАБАР. АВТ. ПРЕДПАЗИТЕЛ/</v>
          </cell>
          <cell r="C313" t="str">
            <v>БР</v>
          </cell>
          <cell r="D313">
            <v>2.2599999999999998</v>
          </cell>
        </row>
        <row r="314">
          <cell r="A314">
            <v>101084</v>
          </cell>
          <cell r="B314" t="str">
            <v>МАП 1х50А /МАЛОГАБАР. АВТ. ПРЕДПАЗИТЕЛ/</v>
          </cell>
          <cell r="C314" t="str">
            <v>БР</v>
          </cell>
          <cell r="D314">
            <v>2.13</v>
          </cell>
        </row>
        <row r="315">
          <cell r="A315">
            <v>101085</v>
          </cell>
          <cell r="B315" t="str">
            <v>МАП 1х63А /МАЛОГАБАР. АВТ. ПРЕДПАЗИТЕЛ/</v>
          </cell>
          <cell r="C315" t="str">
            <v>БР</v>
          </cell>
          <cell r="D315">
            <v>2.1</v>
          </cell>
        </row>
        <row r="316">
          <cell r="A316">
            <v>101087</v>
          </cell>
          <cell r="B316" t="str">
            <v>МАП 1х80А /МАЛОГАБАР. АВТ. ПРЕДП/</v>
          </cell>
          <cell r="C316" t="str">
            <v>БР</v>
          </cell>
          <cell r="D316">
            <v>15.81</v>
          </cell>
        </row>
        <row r="317">
          <cell r="A317">
            <v>102700</v>
          </cell>
          <cell r="B317" t="str">
            <v>МАП 2х2А /МАЛОГАБАР. АВТ. ПРЕДПАЗИТЕЛ/</v>
          </cell>
          <cell r="C317" t="str">
            <v>БР</v>
          </cell>
          <cell r="D317">
            <v>9.4700000000000006</v>
          </cell>
        </row>
        <row r="318">
          <cell r="A318">
            <v>102701</v>
          </cell>
          <cell r="B318" t="str">
            <v>МАП 2х6А /МАЛОГАБАР. АВТ. ПРЕДПАЗИТЕЛ/</v>
          </cell>
          <cell r="C318" t="str">
            <v>БР</v>
          </cell>
          <cell r="D318">
            <v>9.4</v>
          </cell>
        </row>
        <row r="319">
          <cell r="A319">
            <v>102702</v>
          </cell>
          <cell r="B319" t="str">
            <v>МАП 2х10А /МАЛОГАБАР. АВТ. ПРЕДПАЗИТЕЛ/</v>
          </cell>
          <cell r="C319" t="str">
            <v>БР</v>
          </cell>
          <cell r="D319">
            <v>8.7899999999999991</v>
          </cell>
        </row>
        <row r="320">
          <cell r="A320">
            <v>102703</v>
          </cell>
          <cell r="B320" t="str">
            <v>МАП 2х16А /МАЛОГАБАР. АВТ. ПРЕДПАЗИТЕЛ/</v>
          </cell>
          <cell r="C320" t="str">
            <v>БР</v>
          </cell>
          <cell r="D320">
            <v>8.7899999999999991</v>
          </cell>
        </row>
        <row r="321">
          <cell r="A321">
            <v>102704</v>
          </cell>
          <cell r="B321" t="str">
            <v>МАП 2х25А /МАЛОГАБАР. АВТ. ПРЕДПАЗИТЕЛ/</v>
          </cell>
          <cell r="C321" t="str">
            <v>БР</v>
          </cell>
          <cell r="D321">
            <v>8.7899999999999991</v>
          </cell>
        </row>
        <row r="322">
          <cell r="A322">
            <v>102705</v>
          </cell>
          <cell r="B322" t="str">
            <v>МАП 2х40А /МАЛОГАБАР. АВТ. ПРЕДПАЗИТЕЛ/</v>
          </cell>
          <cell r="C322" t="str">
            <v>БР</v>
          </cell>
          <cell r="D322">
            <v>9.49</v>
          </cell>
        </row>
        <row r="323">
          <cell r="A323">
            <v>102706</v>
          </cell>
          <cell r="B323" t="str">
            <v>МАП 2х63А /МАЛОГАБАР. АВТ. ПРЕДПАЗИТЕЛ/</v>
          </cell>
          <cell r="C323" t="str">
            <v>БР</v>
          </cell>
          <cell r="D323">
            <v>10.06</v>
          </cell>
        </row>
        <row r="324">
          <cell r="A324">
            <v>102680</v>
          </cell>
          <cell r="B324" t="str">
            <v>МАП 3х2А /МАЛОГАБАР. АВТ. ПРЕДПАЗИТЕЛ/</v>
          </cell>
          <cell r="C324" t="str">
            <v>БР</v>
          </cell>
          <cell r="D324">
            <v>6.55</v>
          </cell>
        </row>
        <row r="325">
          <cell r="A325">
            <v>101097</v>
          </cell>
          <cell r="B325" t="str">
            <v>МАП 3х6А /МАЛОГАБАР. АВТ. ПРЕДПАЗИТЕЛ/</v>
          </cell>
          <cell r="C325" t="str">
            <v>БР</v>
          </cell>
          <cell r="D325">
            <v>6.55</v>
          </cell>
        </row>
        <row r="326">
          <cell r="A326">
            <v>101089</v>
          </cell>
          <cell r="B326" t="str">
            <v>МАП 3х10А /МАЛОГАБАР. АВТ. ПРЕДПАЗИТЕЛ/</v>
          </cell>
          <cell r="C326" t="str">
            <v>БР</v>
          </cell>
          <cell r="D326">
            <v>9.14</v>
          </cell>
        </row>
        <row r="327">
          <cell r="A327">
            <v>101090</v>
          </cell>
          <cell r="B327" t="str">
            <v>МАП 3х16А /МАЛОГАБАР. АВТ. ПРЕДПАЗИТЕЛ/</v>
          </cell>
          <cell r="C327" t="str">
            <v>БР</v>
          </cell>
          <cell r="D327">
            <v>7.4</v>
          </cell>
        </row>
        <row r="328">
          <cell r="A328">
            <v>101091</v>
          </cell>
          <cell r="B328" t="str">
            <v>МАП 3х20А /МАЛОГАБАР. АВТ. ПРЕДПАЗИТЕЛ/</v>
          </cell>
          <cell r="C328" t="str">
            <v>БР</v>
          </cell>
          <cell r="D328">
            <v>0</v>
          </cell>
        </row>
        <row r="329">
          <cell r="A329">
            <v>101092</v>
          </cell>
          <cell r="B329" t="str">
            <v>МАП 3х25А /МАЛОГАБАР. АВТ. ПРЕДПАЗИТЕЛ/</v>
          </cell>
          <cell r="C329" t="str">
            <v>БР</v>
          </cell>
          <cell r="D329">
            <v>6.5</v>
          </cell>
        </row>
        <row r="330">
          <cell r="A330">
            <v>101093</v>
          </cell>
          <cell r="B330" t="str">
            <v>МАП 3х32А /МАЛОГАБАР. АВТ. ПРЕДПАЗИТЕЛ/</v>
          </cell>
          <cell r="C330" t="str">
            <v>БР</v>
          </cell>
          <cell r="D330">
            <v>8.7799999999999994</v>
          </cell>
        </row>
        <row r="331">
          <cell r="A331">
            <v>101094</v>
          </cell>
          <cell r="B331" t="str">
            <v>МАП 3х40А /МАЛОГАБАР. АВТ. ПРЕДПАЗИТЕЛ/</v>
          </cell>
          <cell r="C331" t="str">
            <v>БР</v>
          </cell>
          <cell r="D331">
            <v>7.4</v>
          </cell>
        </row>
        <row r="332">
          <cell r="A332">
            <v>101095</v>
          </cell>
          <cell r="B332" t="str">
            <v>МАП 3х50А /МАЛОГАБАР. АВТ. ПРЕДПАЗИТЕЛ/</v>
          </cell>
          <cell r="C332" t="str">
            <v>БР</v>
          </cell>
          <cell r="D332">
            <v>6.56</v>
          </cell>
        </row>
        <row r="333">
          <cell r="A333">
            <v>101096</v>
          </cell>
          <cell r="B333" t="str">
            <v>МАП 3х63А /МАЛОГАБАР. АВТ. ПРЕДПАЗИТЕЛ/</v>
          </cell>
          <cell r="C333" t="str">
            <v>БР</v>
          </cell>
          <cell r="D333">
            <v>6.59</v>
          </cell>
        </row>
        <row r="334">
          <cell r="A334">
            <v>101098</v>
          </cell>
          <cell r="B334" t="str">
            <v>МАП 3х80А /МАЛОГАБАР. АВТ. ПРЕДПАЗИТЕЛ/</v>
          </cell>
          <cell r="C334" t="str">
            <v>БР</v>
          </cell>
          <cell r="D334">
            <v>39</v>
          </cell>
        </row>
        <row r="335">
          <cell r="A335">
            <v>101088</v>
          </cell>
          <cell r="B335" t="str">
            <v>МАП 3х100А /МАЛОГАБАР. АВТ. ПРЕДПАЗИТЕЛ/</v>
          </cell>
          <cell r="C335" t="str">
            <v>БР</v>
          </cell>
          <cell r="D335">
            <v>42.2</v>
          </cell>
        </row>
        <row r="336">
          <cell r="A336">
            <v>101692</v>
          </cell>
          <cell r="B336" t="str">
            <v>МАП 3х125А/МАЛОГАБАР.АВТ. ПРЕДПАЗИТЕЛ/</v>
          </cell>
          <cell r="C336" t="str">
            <v>БР</v>
          </cell>
          <cell r="D336">
            <v>39.72</v>
          </cell>
        </row>
        <row r="337">
          <cell r="A337">
            <v>101837</v>
          </cell>
          <cell r="B337" t="str">
            <v>ПРЕКЪСВАЧ/АВТОМАТ НН ДО 160А (Т1)</v>
          </cell>
          <cell r="C337" t="str">
            <v>БР</v>
          </cell>
          <cell r="D337">
            <v>64</v>
          </cell>
        </row>
        <row r="338">
          <cell r="A338">
            <v>101838</v>
          </cell>
          <cell r="B338" t="str">
            <v>ПРЕКЪСВАЧ/АВТОМАТ НН ДО 250А (Т4)</v>
          </cell>
          <cell r="C338" t="str">
            <v>БР</v>
          </cell>
          <cell r="D338">
            <v>153.6</v>
          </cell>
        </row>
        <row r="339">
          <cell r="A339">
            <v>101839</v>
          </cell>
          <cell r="B339" t="str">
            <v>ПРЕКЪСВАЧ/АВТОМАТ НН ДО 400А (Т5)</v>
          </cell>
          <cell r="C339" t="str">
            <v>БР</v>
          </cell>
          <cell r="D339">
            <v>263.45</v>
          </cell>
        </row>
        <row r="340">
          <cell r="A340">
            <v>101840</v>
          </cell>
          <cell r="B340" t="str">
            <v>ПРЕКЪСВАЧ/АВТОМАТ НН ДО 630А (Т6)</v>
          </cell>
          <cell r="C340" t="str">
            <v>БР</v>
          </cell>
          <cell r="D340">
            <v>451.33</v>
          </cell>
        </row>
        <row r="341">
          <cell r="A341">
            <v>101841</v>
          </cell>
          <cell r="B341" t="str">
            <v>ПРЕКЪСВАЧ/АВТОМАТ НН ДО 800А (Т6)</v>
          </cell>
          <cell r="C341" t="str">
            <v>БР</v>
          </cell>
          <cell r="D341">
            <v>627.92999999999995</v>
          </cell>
        </row>
        <row r="342">
          <cell r="A342">
            <v>101842</v>
          </cell>
          <cell r="B342" t="str">
            <v>ПРЕКЪСВАЧ/АВТОМАТ НН ДО 1000А (Т6)</v>
          </cell>
          <cell r="C342" t="str">
            <v>БР</v>
          </cell>
          <cell r="D342">
            <v>765.23</v>
          </cell>
        </row>
        <row r="343">
          <cell r="A343">
            <v>101107</v>
          </cell>
          <cell r="B343" t="str">
            <v>ПРЕКЪСВАЧ/АВТОМАТ НН ДО 1600А (Т7)</v>
          </cell>
          <cell r="C343" t="str">
            <v>БР</v>
          </cell>
          <cell r="D343">
            <v>1389.82</v>
          </cell>
        </row>
        <row r="344">
          <cell r="A344">
            <v>100752</v>
          </cell>
          <cell r="B344" t="str">
            <v>КЛЕМА РАЗШИРИТЕЛНА ПРЕКЪСВАЧ 250А. К-Т</v>
          </cell>
          <cell r="C344" t="str">
            <v>БР</v>
          </cell>
          <cell r="D344">
            <v>37.4</v>
          </cell>
        </row>
        <row r="345">
          <cell r="A345">
            <v>100751</v>
          </cell>
          <cell r="B345" t="str">
            <v>КЛЕМА РАЗШИРИТЕЛНА ПРЕКЪСВАЧ 400А. К-Т</v>
          </cell>
          <cell r="C345" t="str">
            <v>БР</v>
          </cell>
          <cell r="D345">
            <v>39.15</v>
          </cell>
        </row>
        <row r="346">
          <cell r="A346">
            <v>100781</v>
          </cell>
          <cell r="B346" t="str">
            <v>КЛЕМА РАЗШИРИТЕЛНА ПРЕК. 630-1000А. К-Т</v>
          </cell>
          <cell r="C346" t="str">
            <v>БР</v>
          </cell>
          <cell r="D346">
            <v>137.41</v>
          </cell>
        </row>
        <row r="347">
          <cell r="A347">
            <v>101655</v>
          </cell>
          <cell r="B347" t="str">
            <v>КЛЕМА РАЗШИРИТЕЛНА ПРЕКЪСВАЧ 1600А. К-Т</v>
          </cell>
          <cell r="C347" t="str">
            <v>БР</v>
          </cell>
          <cell r="D347">
            <v>133.96</v>
          </cell>
        </row>
        <row r="348">
          <cell r="A348">
            <v>100772</v>
          </cell>
          <cell r="B348" t="str">
            <v>КЛЕМА ПРЕХ. ПРЕКЪСВАЧ 160А. 1Х95ММ. К-Т</v>
          </cell>
          <cell r="C348" t="str">
            <v>БР</v>
          </cell>
          <cell r="D348">
            <v>42.56</v>
          </cell>
        </row>
        <row r="349">
          <cell r="A349">
            <v>100770</v>
          </cell>
          <cell r="B349" t="str">
            <v>КЛЕМА ПРЕХ. ПРЕКЪСВАЧ 250А 2Х150ММ. К-Т</v>
          </cell>
          <cell r="C349" t="str">
            <v>БР</v>
          </cell>
          <cell r="D349">
            <v>48.17</v>
          </cell>
        </row>
        <row r="350">
          <cell r="A350">
            <v>100769</v>
          </cell>
          <cell r="B350" t="str">
            <v>КЛЕМА ПРЕХ. ПРЕКЪСВАЧ 250А 1Х185ММ. К-Т</v>
          </cell>
          <cell r="C350" t="str">
            <v>БР</v>
          </cell>
          <cell r="D350">
            <v>30.33</v>
          </cell>
        </row>
        <row r="351">
          <cell r="A351">
            <v>100768</v>
          </cell>
          <cell r="B351" t="str">
            <v>КЛЕМА ПРЕХ. ПРЕКЪСВАЧ 400А 1Х240ММ. К-Т</v>
          </cell>
          <cell r="C351" t="str">
            <v>БР</v>
          </cell>
          <cell r="D351">
            <v>31.94</v>
          </cell>
        </row>
        <row r="352">
          <cell r="A352">
            <v>100767</v>
          </cell>
          <cell r="B352" t="str">
            <v>КЛЕМА ПРЕХ. ПРЕКЪСВАЧ 400А 2Х240ММ. К-Т</v>
          </cell>
          <cell r="C352" t="str">
            <v>БР</v>
          </cell>
          <cell r="D352">
            <v>56.32</v>
          </cell>
        </row>
        <row r="353">
          <cell r="A353">
            <v>100763</v>
          </cell>
          <cell r="B353" t="str">
            <v>КЛЕМА ПРЕХ. ПРЕК. 630-1000А 3Х185ММ. К-Т</v>
          </cell>
          <cell r="C353" t="str">
            <v>БР</v>
          </cell>
          <cell r="D353">
            <v>144.21</v>
          </cell>
        </row>
        <row r="354">
          <cell r="A354">
            <v>100760</v>
          </cell>
          <cell r="B354" t="str">
            <v>КЛЕМА ПРЕХ. ПРЕК. 630-1000А 4Х150ММ. К-Т</v>
          </cell>
          <cell r="C354" t="str">
            <v>БР</v>
          </cell>
          <cell r="D354">
            <v>151.79</v>
          </cell>
        </row>
        <row r="355">
          <cell r="A355">
            <v>100758</v>
          </cell>
          <cell r="B355" t="str">
            <v>КЛЕМА ПРЕХ. ПРЕКЪСВАЧ 1600А 4Х240ММ. К-Т</v>
          </cell>
          <cell r="C355" t="str">
            <v>БР</v>
          </cell>
          <cell r="D355">
            <v>151.79</v>
          </cell>
        </row>
        <row r="356">
          <cell r="A356">
            <v>101670</v>
          </cell>
          <cell r="B356" t="str">
            <v>ПРЕКЪСВАЧ ТОВАРОВ НН 1х63А</v>
          </cell>
          <cell r="C356" t="str">
            <v>БР</v>
          </cell>
          <cell r="D356">
            <v>2.73</v>
          </cell>
        </row>
        <row r="357">
          <cell r="A357">
            <v>102697</v>
          </cell>
          <cell r="B357" t="str">
            <v>ПРЕКЪСВАЧ ТОВАРОВ НН 1х100А</v>
          </cell>
          <cell r="C357" t="str">
            <v>БР</v>
          </cell>
          <cell r="D357">
            <v>13.11</v>
          </cell>
        </row>
        <row r="358">
          <cell r="A358">
            <v>102698</v>
          </cell>
          <cell r="B358" t="str">
            <v>ПРЕКЪСВАЧ ТОВАРОВ НН 3х63А</v>
          </cell>
          <cell r="C358" t="str">
            <v>БР</v>
          </cell>
          <cell r="D358">
            <v>9.51</v>
          </cell>
        </row>
        <row r="359">
          <cell r="A359">
            <v>101115</v>
          </cell>
          <cell r="B359" t="str">
            <v>ПРЕКЪСВАЧ ТОВАРОВ НН 3х100А</v>
          </cell>
          <cell r="C359" t="str">
            <v>БР</v>
          </cell>
          <cell r="D359">
            <v>17.75</v>
          </cell>
        </row>
        <row r="360">
          <cell r="A360">
            <v>102699</v>
          </cell>
          <cell r="B360" t="str">
            <v>ПРЕКЪСВАЧ ТОВАРОВ НН 3х125А</v>
          </cell>
          <cell r="C360" t="str">
            <v>БР</v>
          </cell>
          <cell r="D360">
            <v>31.7</v>
          </cell>
        </row>
        <row r="361">
          <cell r="A361">
            <v>101918</v>
          </cell>
          <cell r="B361" t="str">
            <v>РАЗЕДИНИТЕЛ НН ТОВАРОВ ВЕРТ. NH-2 ЗА ВП</v>
          </cell>
          <cell r="C361" t="str">
            <v>БР</v>
          </cell>
          <cell r="D361">
            <v>88.36</v>
          </cell>
        </row>
        <row r="362">
          <cell r="A362">
            <v>101304</v>
          </cell>
          <cell r="B362" t="str">
            <v>РАЗЕДИНИТЕЛ НН ТОВАРОВ ВЕРТ. NH-3 ЗА ВП</v>
          </cell>
          <cell r="C362" t="str">
            <v>БР</v>
          </cell>
          <cell r="D362">
            <v>140.18</v>
          </cell>
        </row>
        <row r="363">
          <cell r="A363">
            <v>101116</v>
          </cell>
          <cell r="B363" t="str">
            <v>РАЗЕДИНИТЕЛ НН ТОВАРОВ ВЕРТ. 1000А СЕКЦ.</v>
          </cell>
          <cell r="C363" t="str">
            <v>БР</v>
          </cell>
          <cell r="D363">
            <v>373.75</v>
          </cell>
        </row>
        <row r="364">
          <cell r="A364">
            <v>101821</v>
          </cell>
          <cell r="B364" t="str">
            <v>ПРЕДПАЗИТЕЛ 10КВ 63А</v>
          </cell>
          <cell r="C364" t="str">
            <v>БР</v>
          </cell>
          <cell r="D364">
            <v>38.07</v>
          </cell>
        </row>
        <row r="365">
          <cell r="A365">
            <v>101297</v>
          </cell>
          <cell r="B365" t="str">
            <v>ПРЕДПАЗИТЕЛ 10КВ 40А</v>
          </cell>
          <cell r="C365" t="str">
            <v>БР</v>
          </cell>
          <cell r="D365">
            <v>10.96</v>
          </cell>
        </row>
        <row r="366">
          <cell r="A366">
            <v>101296</v>
          </cell>
          <cell r="B366" t="str">
            <v>ПРЕДПАЗИТЕЛ 10КВ 30А</v>
          </cell>
          <cell r="C366" t="str">
            <v>БР</v>
          </cell>
          <cell r="D366">
            <v>9.75</v>
          </cell>
        </row>
        <row r="367">
          <cell r="A367">
            <v>101815</v>
          </cell>
          <cell r="B367" t="str">
            <v>ПРЕДПАЗИТЕЛ 10КВ 25А</v>
          </cell>
          <cell r="C367" t="str">
            <v>БР</v>
          </cell>
          <cell r="D367">
            <v>11.69</v>
          </cell>
        </row>
        <row r="368">
          <cell r="A368">
            <v>101295</v>
          </cell>
          <cell r="B368" t="str">
            <v>ПРЕДПАЗИТЕЛ 10КВ 20А</v>
          </cell>
          <cell r="C368" t="str">
            <v>БР</v>
          </cell>
          <cell r="D368">
            <v>6.43</v>
          </cell>
        </row>
        <row r="369">
          <cell r="A369">
            <v>101816</v>
          </cell>
          <cell r="B369" t="str">
            <v>ПРЕДПАЗИТЕЛ 10КВ 16А</v>
          </cell>
          <cell r="C369" t="str">
            <v>БР</v>
          </cell>
          <cell r="D369">
            <v>18.82</v>
          </cell>
        </row>
        <row r="370">
          <cell r="A370">
            <v>101817</v>
          </cell>
          <cell r="B370" t="str">
            <v>ПРЕДПАЗИТЕЛ 10КВ 10А</v>
          </cell>
          <cell r="C370" t="str">
            <v>БР</v>
          </cell>
          <cell r="D370">
            <v>19.14</v>
          </cell>
        </row>
        <row r="371">
          <cell r="A371">
            <v>101819</v>
          </cell>
          <cell r="B371" t="str">
            <v>ПРЕДПАЗИТЕЛ 10КВ 6А</v>
          </cell>
          <cell r="C371" t="str">
            <v>БР</v>
          </cell>
          <cell r="D371">
            <v>21.62</v>
          </cell>
        </row>
        <row r="372">
          <cell r="A372">
            <v>101820</v>
          </cell>
          <cell r="B372" t="str">
            <v>ПРЕДПАЗИТЕЛ 10КВ 4А</v>
          </cell>
          <cell r="C372" t="str">
            <v>БР</v>
          </cell>
          <cell r="D372">
            <v>17.239999999999998</v>
          </cell>
        </row>
        <row r="373">
          <cell r="A373">
            <v>101827</v>
          </cell>
          <cell r="B373" t="str">
            <v>ПРЕДПАЗИТЕЛ 20КВ 80А</v>
          </cell>
          <cell r="C373" t="str">
            <v>БР</v>
          </cell>
          <cell r="D373">
            <v>56.6</v>
          </cell>
        </row>
        <row r="374">
          <cell r="A374">
            <v>101306</v>
          </cell>
          <cell r="B374" t="str">
            <v>ПРЕДПАЗИТЕЛ 20КВ 63А</v>
          </cell>
          <cell r="C374" t="str">
            <v>БР</v>
          </cell>
          <cell r="D374">
            <v>50.68</v>
          </cell>
        </row>
        <row r="375">
          <cell r="A375">
            <v>101832</v>
          </cell>
          <cell r="B375" t="str">
            <v>ПРЕДПАЗИТЕЛ 20КВ 40А</v>
          </cell>
          <cell r="C375" t="str">
            <v>БР</v>
          </cell>
          <cell r="D375">
            <v>39.549999999999997</v>
          </cell>
        </row>
        <row r="376">
          <cell r="A376">
            <v>101303</v>
          </cell>
          <cell r="B376" t="str">
            <v>ПРЕДПАЗИТЕЛ 20КВ 30А</v>
          </cell>
          <cell r="C376" t="str">
            <v>БР</v>
          </cell>
          <cell r="D376">
            <v>23.12</v>
          </cell>
        </row>
        <row r="377">
          <cell r="A377">
            <v>101302</v>
          </cell>
          <cell r="B377" t="str">
            <v>ПРЕДПАЗИТЕЛ 20КВ 25А</v>
          </cell>
          <cell r="C377" t="str">
            <v>БР</v>
          </cell>
          <cell r="D377">
            <v>23.87</v>
          </cell>
        </row>
        <row r="378">
          <cell r="A378">
            <v>101301</v>
          </cell>
          <cell r="B378" t="str">
            <v>ПРЕДПАЗИТЕЛ 20КВ 20А</v>
          </cell>
          <cell r="C378" t="str">
            <v>БР</v>
          </cell>
          <cell r="D378">
            <v>27.25</v>
          </cell>
        </row>
        <row r="379">
          <cell r="A379">
            <v>101300</v>
          </cell>
          <cell r="B379" t="str">
            <v>ПРЕДПАЗИТЕЛ 20КВ 16А</v>
          </cell>
          <cell r="C379" t="str">
            <v>БР</v>
          </cell>
          <cell r="D379">
            <v>36.82</v>
          </cell>
        </row>
        <row r="380">
          <cell r="A380">
            <v>101299</v>
          </cell>
          <cell r="B380" t="str">
            <v>ПРЕДПАЗИТЕЛ 20КВ 10А</v>
          </cell>
          <cell r="C380" t="str">
            <v>БР</v>
          </cell>
          <cell r="D380">
            <v>36.9</v>
          </cell>
        </row>
        <row r="381">
          <cell r="A381">
            <v>101307</v>
          </cell>
          <cell r="B381" t="str">
            <v>ПРЕДПАЗИТЕЛ 20КВ 6А</v>
          </cell>
          <cell r="C381" t="str">
            <v>БР</v>
          </cell>
          <cell r="D381">
            <v>36.75</v>
          </cell>
        </row>
        <row r="382">
          <cell r="A382">
            <v>101305</v>
          </cell>
          <cell r="B382" t="str">
            <v>ПРЕДПАЗИТЕЛ 20КВ 4А</v>
          </cell>
          <cell r="C382" t="str">
            <v>БР</v>
          </cell>
          <cell r="D382">
            <v>25.08</v>
          </cell>
        </row>
        <row r="383">
          <cell r="A383">
            <v>101825</v>
          </cell>
          <cell r="B383" t="str">
            <v>ПРЕДПАЗИТЕЛ 20КВ 2А</v>
          </cell>
          <cell r="C383" t="str">
            <v>БР</v>
          </cell>
          <cell r="D383">
            <v>36.85</v>
          </cell>
        </row>
        <row r="384">
          <cell r="A384">
            <v>101831</v>
          </cell>
          <cell r="B384" t="str">
            <v>ПРЕДПАЗИТЕЛ СПЕЦИАЛЕН 20КВ 0.3А ЗА КРУ</v>
          </cell>
          <cell r="C384" t="str">
            <v>БР</v>
          </cell>
          <cell r="D384">
            <v>118.8</v>
          </cell>
        </row>
        <row r="385">
          <cell r="A385">
            <v>101346</v>
          </cell>
          <cell r="B385" t="str">
            <v>СТОЙКА 10КВ ЗА ПРЕДПАЗИТ. ЗАКРИТ МОНТАЖ</v>
          </cell>
          <cell r="C385" t="str">
            <v>БР</v>
          </cell>
          <cell r="D385">
            <v>45.65</v>
          </cell>
        </row>
        <row r="386">
          <cell r="A386">
            <v>101348</v>
          </cell>
          <cell r="B386" t="str">
            <v>СТОЙКА 20КВ ЗА ПРЕДПАЗИТ. ОТКРИТ МОНТАЖ</v>
          </cell>
          <cell r="C386" t="str">
            <v>БР</v>
          </cell>
          <cell r="D386">
            <v>117.91</v>
          </cell>
        </row>
        <row r="387">
          <cell r="A387">
            <v>101347</v>
          </cell>
          <cell r="B387" t="str">
            <v>СТОЙКА 20КВ ЗА ПРЕДПАЗИТ. ЗАКРИТ МОНТАЖ</v>
          </cell>
          <cell r="C387" t="str">
            <v>БР</v>
          </cell>
          <cell r="D387">
            <v>133.79</v>
          </cell>
        </row>
        <row r="388">
          <cell r="A388">
            <v>101315</v>
          </cell>
          <cell r="B388" t="str">
            <v>ВЛОЖКА ВИНТОВ ПРЕДПАЗИТЕЛ НН 63А. Е33</v>
          </cell>
          <cell r="C388" t="str">
            <v>БР</v>
          </cell>
          <cell r="D388">
            <v>0.65</v>
          </cell>
        </row>
        <row r="389">
          <cell r="A389">
            <v>101325</v>
          </cell>
          <cell r="B389" t="str">
            <v>ПРЕДПАЗИТЕЛ НН ВП 40 А. NH 0</v>
          </cell>
          <cell r="C389" t="str">
            <v>БР</v>
          </cell>
          <cell r="D389">
            <v>2.76</v>
          </cell>
        </row>
        <row r="390">
          <cell r="A390">
            <v>101327</v>
          </cell>
          <cell r="B390" t="str">
            <v>ПРЕДПАЗИТЕЛ НН ВП 50 А. NH 0</v>
          </cell>
          <cell r="C390" t="str">
            <v>БР</v>
          </cell>
          <cell r="D390">
            <v>3.37</v>
          </cell>
        </row>
        <row r="391">
          <cell r="A391">
            <v>101329</v>
          </cell>
          <cell r="B391" t="str">
            <v>ПРЕДПАЗИТЕЛ НН ВП 63 А. NH 0</v>
          </cell>
          <cell r="C391" t="str">
            <v>БР</v>
          </cell>
          <cell r="D391">
            <v>3.4</v>
          </cell>
        </row>
        <row r="392">
          <cell r="A392">
            <v>101826</v>
          </cell>
          <cell r="B392" t="str">
            <v>ПРЕДПАЗИТЕЛ НН ВП 100 А. NH 000</v>
          </cell>
          <cell r="C392" t="str">
            <v>БР</v>
          </cell>
          <cell r="D392">
            <v>3.08</v>
          </cell>
        </row>
        <row r="393">
          <cell r="A393">
            <v>101928</v>
          </cell>
          <cell r="B393" t="str">
            <v>ПРЕДПАЗИТЕЛ НН ВП 160 А. NH 000</v>
          </cell>
          <cell r="C393" t="str">
            <v>БР</v>
          </cell>
          <cell r="D393">
            <v>3.1</v>
          </cell>
        </row>
        <row r="394">
          <cell r="A394">
            <v>101326</v>
          </cell>
          <cell r="B394" t="str">
            <v>ПРЕДПАЗИТЕЛ НН ВП 80 А. NH 1</v>
          </cell>
          <cell r="C394" t="str">
            <v>БР</v>
          </cell>
          <cell r="D394">
            <v>3.56</v>
          </cell>
        </row>
        <row r="395">
          <cell r="A395">
            <v>101535</v>
          </cell>
          <cell r="B395" t="str">
            <v>ПРЕДПАЗИТЕЛ НН ВП 100 А. NH 1</v>
          </cell>
          <cell r="C395" t="str">
            <v>БР</v>
          </cell>
          <cell r="D395">
            <v>3.56</v>
          </cell>
        </row>
        <row r="396">
          <cell r="A396">
            <v>101536</v>
          </cell>
          <cell r="B396" t="str">
            <v>ПРЕДПАЗИТЕЛ НН ВП 125 А. NH 1</v>
          </cell>
          <cell r="C396" t="str">
            <v>БР</v>
          </cell>
          <cell r="D396">
            <v>3.56</v>
          </cell>
        </row>
        <row r="397">
          <cell r="A397">
            <v>101538</v>
          </cell>
          <cell r="B397" t="str">
            <v>ПРЕДПАЗИТЕЛ НН ВП 160А. NH 1</v>
          </cell>
          <cell r="C397" t="str">
            <v>БР</v>
          </cell>
          <cell r="D397">
            <v>3.56</v>
          </cell>
        </row>
        <row r="398">
          <cell r="A398">
            <v>101321</v>
          </cell>
          <cell r="B398" t="str">
            <v>ПРЕДПАЗИТЕЛ НН ВП 200А. NH 1</v>
          </cell>
          <cell r="C398" t="str">
            <v>БР</v>
          </cell>
          <cell r="D398">
            <v>5</v>
          </cell>
        </row>
        <row r="399">
          <cell r="A399">
            <v>101322</v>
          </cell>
          <cell r="B399" t="str">
            <v>ПРЕДПАЗИТЕЛ НН ВП 250А. NH 1</v>
          </cell>
          <cell r="C399" t="str">
            <v>БР</v>
          </cell>
          <cell r="D399">
            <v>5</v>
          </cell>
        </row>
        <row r="400">
          <cell r="A400">
            <v>101824</v>
          </cell>
          <cell r="B400" t="str">
            <v>ПРЕДПАЗИТЕЛ НН ВП 63А. NH 2</v>
          </cell>
          <cell r="C400" t="str">
            <v>БР</v>
          </cell>
          <cell r="D400">
            <v>5.85</v>
          </cell>
        </row>
        <row r="401">
          <cell r="A401">
            <v>101298</v>
          </cell>
          <cell r="B401" t="str">
            <v>ПРЕДПАЗИТЕЛ НН ВП 80А. NH 2</v>
          </cell>
          <cell r="C401" t="str">
            <v>БР</v>
          </cell>
          <cell r="D401">
            <v>5.85</v>
          </cell>
        </row>
        <row r="402">
          <cell r="A402">
            <v>101823</v>
          </cell>
          <cell r="B402" t="str">
            <v>ПРЕДПАЗИТЕЛ НН ВП 100А. NH 2</v>
          </cell>
          <cell r="C402" t="str">
            <v>БР</v>
          </cell>
          <cell r="D402">
            <v>5.85</v>
          </cell>
        </row>
        <row r="403">
          <cell r="A403">
            <v>101822</v>
          </cell>
          <cell r="B403" t="str">
            <v>ПРЕДПАЗИТЕЛ НН ВП 125А. NH 2</v>
          </cell>
          <cell r="C403" t="str">
            <v>БР</v>
          </cell>
          <cell r="D403">
            <v>5.85</v>
          </cell>
        </row>
        <row r="404">
          <cell r="A404">
            <v>101828</v>
          </cell>
          <cell r="B404" t="str">
            <v>ПРЕДПАЗИТЕЛ НН ВП 160А. NH 2</v>
          </cell>
          <cell r="C404" t="str">
            <v>БР</v>
          </cell>
          <cell r="D404">
            <v>5.85</v>
          </cell>
        </row>
        <row r="405">
          <cell r="A405">
            <v>101829</v>
          </cell>
          <cell r="B405" t="str">
            <v>ПРЕДПАЗИТЕЛ НН ВП 200А. NH 2</v>
          </cell>
          <cell r="C405" t="str">
            <v>БР</v>
          </cell>
          <cell r="D405">
            <v>5.85</v>
          </cell>
        </row>
        <row r="406">
          <cell r="A406">
            <v>101830</v>
          </cell>
          <cell r="B406" t="str">
            <v>ПРЕДПАЗИТЕЛ НН ВП 250А. NH 2</v>
          </cell>
          <cell r="C406" t="str">
            <v>БР</v>
          </cell>
          <cell r="D406">
            <v>5.85</v>
          </cell>
        </row>
        <row r="407">
          <cell r="A407">
            <v>101323</v>
          </cell>
          <cell r="B407" t="str">
            <v>ПРЕДПАЗИТЕЛ НН ВП 315А. NH 2</v>
          </cell>
          <cell r="C407" t="str">
            <v>БР</v>
          </cell>
          <cell r="D407">
            <v>7.05</v>
          </cell>
        </row>
        <row r="408">
          <cell r="A408">
            <v>101324</v>
          </cell>
          <cell r="B408" t="str">
            <v>ПРЕДПАЗИТЕЛ НН ВП 400А. NH 2</v>
          </cell>
          <cell r="C408" t="str">
            <v>БР</v>
          </cell>
          <cell r="D408">
            <v>7.06</v>
          </cell>
        </row>
        <row r="409">
          <cell r="A409">
            <v>101328</v>
          </cell>
          <cell r="B409" t="str">
            <v>ПРЕДПАЗИТЕЛ НН ВП 630А. NH 3</v>
          </cell>
          <cell r="C409" t="str">
            <v>БР</v>
          </cell>
          <cell r="D409">
            <v>12.24</v>
          </cell>
        </row>
        <row r="410">
          <cell r="A410">
            <v>101340</v>
          </cell>
          <cell r="B410" t="str">
            <v>ОСНОВА ВИНТОВ ПРЕДПАЗИТЕЛ ПЕО E33 (63 А)</v>
          </cell>
          <cell r="C410" t="str">
            <v>БР</v>
          </cell>
          <cell r="D410">
            <v>2.78</v>
          </cell>
        </row>
        <row r="411">
          <cell r="A411">
            <v>101334</v>
          </cell>
          <cell r="B411" t="str">
            <v>КАПАЧКА ВИНТОВ ПРЕДПАЗИТЕЛ НН Е33 (63 А)</v>
          </cell>
          <cell r="C411" t="str">
            <v>БР</v>
          </cell>
          <cell r="D411">
            <v>0.91</v>
          </cell>
        </row>
        <row r="412">
          <cell r="A412">
            <v>101342</v>
          </cell>
          <cell r="B412" t="str">
            <v>ОСНОВА НН ОВП NH-0 160А</v>
          </cell>
          <cell r="C412" t="str">
            <v>БР</v>
          </cell>
          <cell r="D412">
            <v>4.6500000000000004</v>
          </cell>
        </row>
        <row r="413">
          <cell r="A413">
            <v>101343</v>
          </cell>
          <cell r="B413" t="str">
            <v>ОСНОВА НН ОВП NH-1 250 A</v>
          </cell>
          <cell r="C413" t="str">
            <v>БР</v>
          </cell>
          <cell r="D413">
            <v>9.2899999999999991</v>
          </cell>
        </row>
        <row r="414">
          <cell r="A414">
            <v>101344</v>
          </cell>
          <cell r="B414" t="str">
            <v>ОСНОВА НН ОВП NH-2 400 A</v>
          </cell>
          <cell r="C414" t="str">
            <v>БР</v>
          </cell>
          <cell r="D414">
            <v>14.45</v>
          </cell>
        </row>
        <row r="415">
          <cell r="A415">
            <v>102600</v>
          </cell>
          <cell r="B415" t="str">
            <v>СТЪЛБ СТОМАНОТРЪБЕН 8/60 М</v>
          </cell>
          <cell r="C415" t="str">
            <v>БР</v>
          </cell>
          <cell r="D415">
            <v>144.6</v>
          </cell>
        </row>
        <row r="416">
          <cell r="A416">
            <v>100733</v>
          </cell>
          <cell r="B416" t="str">
            <v>СТЪЛБ СТОМАНОТРЪБЕН 9.5 М</v>
          </cell>
          <cell r="C416" t="str">
            <v>БР</v>
          </cell>
          <cell r="D416">
            <v>332.17</v>
          </cell>
        </row>
        <row r="417">
          <cell r="A417">
            <v>100727</v>
          </cell>
          <cell r="B417" t="str">
            <v>СТЪЛБ СТОМАНОБЕТОНЕН НЦГ 951/13</v>
          </cell>
          <cell r="C417" t="str">
            <v>БР</v>
          </cell>
          <cell r="D417">
            <v>517.96</v>
          </cell>
        </row>
        <row r="418">
          <cell r="A418">
            <v>100728</v>
          </cell>
          <cell r="B418" t="str">
            <v>СТЪЛБ СТОМАНОБЕТОНЕН НЦГ 952/13</v>
          </cell>
          <cell r="C418" t="str">
            <v>БР</v>
          </cell>
          <cell r="D418">
            <v>526.04999999999995</v>
          </cell>
        </row>
        <row r="419">
          <cell r="A419">
            <v>100719</v>
          </cell>
          <cell r="B419" t="str">
            <v>СТЪЛБ СТОМАНОБЕТОНЕН НЦ 250/9.5</v>
          </cell>
          <cell r="C419" t="str">
            <v>БР</v>
          </cell>
          <cell r="D419">
            <v>294.27999999999997</v>
          </cell>
        </row>
        <row r="420">
          <cell r="A420">
            <v>100721</v>
          </cell>
          <cell r="B420" t="str">
            <v>СТЪЛБ СТОМАНОБЕТОНЕН КЦ 590/9.5</v>
          </cell>
          <cell r="C420" t="str">
            <v>БР</v>
          </cell>
          <cell r="D420">
            <v>356.64</v>
          </cell>
        </row>
        <row r="421">
          <cell r="A421">
            <v>100723</v>
          </cell>
          <cell r="B421" t="str">
            <v>СТЪЛБ СТОМАНОБЕТОНЕН ЪЦ 835/9.5</v>
          </cell>
          <cell r="C421" t="str">
            <v>БР</v>
          </cell>
          <cell r="D421">
            <v>380.82</v>
          </cell>
        </row>
        <row r="422">
          <cell r="A422">
            <v>100706</v>
          </cell>
          <cell r="B422" t="str">
            <v>СТЪЛБ СТОМАНОРЕШЕТЪЧЕН НМГ 951</v>
          </cell>
          <cell r="C422" t="str">
            <v>БР</v>
          </cell>
          <cell r="D422">
            <v>975.5</v>
          </cell>
        </row>
        <row r="423">
          <cell r="A423">
            <v>100707</v>
          </cell>
          <cell r="B423" t="str">
            <v>СТЪЛБ СТОМАНОРЕШЕТЪЧЕН НМГ 952</v>
          </cell>
          <cell r="C423" t="str">
            <v>БР</v>
          </cell>
          <cell r="D423">
            <v>1249</v>
          </cell>
        </row>
        <row r="424">
          <cell r="A424">
            <v>100709</v>
          </cell>
          <cell r="B424" t="str">
            <v>СТЪЛБ СТОМАНОРЕШЕТЪЧЕН ЪМ 20 951</v>
          </cell>
          <cell r="C424" t="str">
            <v>БР</v>
          </cell>
          <cell r="D424">
            <v>1621.5</v>
          </cell>
        </row>
        <row r="425">
          <cell r="A425">
            <v>100711</v>
          </cell>
          <cell r="B425" t="str">
            <v>СТЪЛБ СТОМАНОРЕШЕТЪЧЕН ЪМ 20 952</v>
          </cell>
          <cell r="C425" t="str">
            <v>БР</v>
          </cell>
          <cell r="D425">
            <v>2330</v>
          </cell>
        </row>
        <row r="426">
          <cell r="A426">
            <v>100714</v>
          </cell>
          <cell r="B426" t="str">
            <v>СТЪЛБ СТОМАНОРЕШЕТЪЧЕН ЪМ 60 951</v>
          </cell>
          <cell r="C426" t="str">
            <v>БР</v>
          </cell>
          <cell r="D426">
            <v>1962.67</v>
          </cell>
        </row>
        <row r="427">
          <cell r="A427">
            <v>100715</v>
          </cell>
          <cell r="B427" t="str">
            <v>СТЪЛБ СТОМАНОРЕШЕТЪЧЕН ЪМ 60 952</v>
          </cell>
          <cell r="C427" t="str">
            <v>БР</v>
          </cell>
          <cell r="D427">
            <v>3303</v>
          </cell>
        </row>
        <row r="428">
          <cell r="A428">
            <v>100717</v>
          </cell>
          <cell r="B428" t="str">
            <v>СТЪЛБ СТОМАНОРЕШЕТЪЧЕН ЪМ 90 951</v>
          </cell>
          <cell r="C428" t="str">
            <v>БР</v>
          </cell>
          <cell r="D428">
            <v>2613.5</v>
          </cell>
        </row>
        <row r="429">
          <cell r="A429">
            <v>101878</v>
          </cell>
          <cell r="B429" t="str">
            <v>СТЪЛБ СТОМАНОРЕШЕТЪЧЕН ЪМ 90 952</v>
          </cell>
          <cell r="C429" t="str">
            <v>БР</v>
          </cell>
          <cell r="D429">
            <v>4469</v>
          </cell>
        </row>
        <row r="430">
          <cell r="A430">
            <v>100735</v>
          </cell>
          <cell r="B430" t="str">
            <v>СТЪЛБ СТОМАНОРЕШЕТЪЧЕН МТП 400 kVA</v>
          </cell>
          <cell r="C430" t="str">
            <v>БР</v>
          </cell>
          <cell r="D430">
            <v>2683.4</v>
          </cell>
        </row>
        <row r="431">
          <cell r="A431">
            <v>100737</v>
          </cell>
          <cell r="B431" t="str">
            <v>КОНЗОЛА ЗА СБС 20КВ ЕДНА ТРОЙКА</v>
          </cell>
          <cell r="C431" t="str">
            <v>БР</v>
          </cell>
          <cell r="D431">
            <v>27.52</v>
          </cell>
        </row>
        <row r="432">
          <cell r="A432">
            <v>100738</v>
          </cell>
          <cell r="B432" t="str">
            <v>КОНЗОЛА ЗА СБС 20КВ ДВЕ ТРОЙКИ</v>
          </cell>
          <cell r="C432" t="str">
            <v>БР</v>
          </cell>
          <cell r="D432">
            <v>245</v>
          </cell>
        </row>
        <row r="433">
          <cell r="A433">
            <v>100592</v>
          </cell>
          <cell r="B433" t="str">
            <v>ПРЕКЪСВАЧ ВАКУУМЕН 20КВ. 630A</v>
          </cell>
          <cell r="C433" t="str">
            <v>БР</v>
          </cell>
          <cell r="D433">
            <v>5470</v>
          </cell>
        </row>
        <row r="434">
          <cell r="A434">
            <v>100594</v>
          </cell>
          <cell r="B434" t="str">
            <v>ПРЕКЪСВАЧ ВАКУУМЕН 20КВ. 800А</v>
          </cell>
          <cell r="C434" t="str">
            <v>БР</v>
          </cell>
          <cell r="D434">
            <v>4800</v>
          </cell>
        </row>
        <row r="435">
          <cell r="A435">
            <v>100593</v>
          </cell>
          <cell r="B435" t="str">
            <v>ПРЕКЪСВАЧ ВАКУУМЕН 20КВ. 1250А</v>
          </cell>
          <cell r="C435" t="str">
            <v>БР</v>
          </cell>
          <cell r="D435">
            <v>5747.96</v>
          </cell>
        </row>
        <row r="436">
          <cell r="A436">
            <v>100572</v>
          </cell>
          <cell r="B436" t="str">
            <v>РАЗЕДИНИТЕЛ МОЩНОСТЕН SF6 400А 20КВ ОМ</v>
          </cell>
          <cell r="C436" t="str">
            <v>БР</v>
          </cell>
          <cell r="D436">
            <v>6000</v>
          </cell>
        </row>
        <row r="437">
          <cell r="A437">
            <v>101791</v>
          </cell>
          <cell r="B437" t="str">
            <v>РАЗЕДИНИТЕЛ МОЩН. ВЪЗД. КАБЕЛ 400/20 ЗМ</v>
          </cell>
          <cell r="C437" t="str">
            <v>БР</v>
          </cell>
          <cell r="D437">
            <v>1945.45</v>
          </cell>
        </row>
        <row r="438">
          <cell r="A438">
            <v>100574</v>
          </cell>
          <cell r="B438" t="str">
            <v>РАЗЕДИНИТЕЛ МОЩН. ВЪЗД ТРАНСФ. 400/20 ЗМ</v>
          </cell>
          <cell r="C438" t="str">
            <v>БР</v>
          </cell>
          <cell r="D438">
            <v>1942.54</v>
          </cell>
        </row>
        <row r="439">
          <cell r="A439">
            <v>100590</v>
          </cell>
          <cell r="B439" t="str">
            <v>РАЗЕДИНИТЕЛ ХОРИЗОНТАЛЕН ОМ РОС 20/400</v>
          </cell>
          <cell r="C439" t="str">
            <v>БР</v>
          </cell>
          <cell r="D439">
            <v>680.9</v>
          </cell>
        </row>
        <row r="440">
          <cell r="A440">
            <v>100589</v>
          </cell>
          <cell r="B440" t="str">
            <v>РАЗЕДИНИТЕЛ ВЕРТИКАЛЕН ОМ РОМ 20/400</v>
          </cell>
          <cell r="C440" t="str">
            <v>БР</v>
          </cell>
          <cell r="D440">
            <v>522.94000000000005</v>
          </cell>
        </row>
        <row r="441">
          <cell r="A441">
            <v>101792</v>
          </cell>
          <cell r="B441" t="str">
            <v>РАЗЕДИНИТЕЛ ВЕРТИКАЛЕН ОМ РОМЗ 20/400</v>
          </cell>
          <cell r="C441" t="str">
            <v>БР</v>
          </cell>
          <cell r="D441">
            <v>663</v>
          </cell>
        </row>
        <row r="442">
          <cell r="A442">
            <v>100587</v>
          </cell>
          <cell r="B442" t="str">
            <v>РАЗЕДИНИТЕЛ ЗАКРИТ МОНТАЖ РМЗК 20/400</v>
          </cell>
          <cell r="C442" t="str">
            <v>БР</v>
          </cell>
          <cell r="D442">
            <v>431</v>
          </cell>
        </row>
        <row r="443">
          <cell r="A443">
            <v>100571</v>
          </cell>
          <cell r="B443" t="str">
            <v>РАЗЕДИНИТЕЛ ЗАКРИТ МОНТАЖ РМЗК 20/630</v>
          </cell>
          <cell r="C443" t="str">
            <v>БР</v>
          </cell>
          <cell r="D443">
            <v>452.92</v>
          </cell>
        </row>
        <row r="444">
          <cell r="A444">
            <v>100586</v>
          </cell>
          <cell r="B444" t="str">
            <v>РАЗЕДИНИТЕЛ ЗАКРИТ МОНТАЖ РМЗК 10/630</v>
          </cell>
          <cell r="C444" t="str">
            <v>БР</v>
          </cell>
          <cell r="D444">
            <v>422</v>
          </cell>
        </row>
        <row r="445">
          <cell r="A445">
            <v>100580</v>
          </cell>
          <cell r="B445" t="str">
            <v>РАЗЕДИНИТЕЛ ЗАКРИТ МОНТАЖ РМ 20/400</v>
          </cell>
          <cell r="C445" t="str">
            <v>БР</v>
          </cell>
          <cell r="D445">
            <v>328</v>
          </cell>
        </row>
        <row r="446">
          <cell r="A446">
            <v>100581</v>
          </cell>
          <cell r="B446" t="str">
            <v>РАЗЕДИНИТЕЛ ЗАКРИТ МОНТАЖ РМ 20/630</v>
          </cell>
          <cell r="C446" t="str">
            <v>БР</v>
          </cell>
          <cell r="D446">
            <v>352</v>
          </cell>
        </row>
        <row r="447">
          <cell r="A447">
            <v>100575</v>
          </cell>
          <cell r="B447" t="str">
            <v>РАЗЕДИНИТЕЛ ЗАКРИТ МОНТАЖ РМ 10/400</v>
          </cell>
          <cell r="C447" t="str">
            <v>БР</v>
          </cell>
          <cell r="D447">
            <v>277</v>
          </cell>
        </row>
        <row r="448">
          <cell r="A448">
            <v>100608</v>
          </cell>
          <cell r="B448" t="str">
            <v>СИСТЕМА КОНТАКТНА ЗА РОС</v>
          </cell>
          <cell r="C448" t="str">
            <v>БР</v>
          </cell>
          <cell r="D448">
            <v>165.51</v>
          </cell>
        </row>
        <row r="449">
          <cell r="A449">
            <v>100607</v>
          </cell>
          <cell r="B449" t="str">
            <v>СИСТЕМА КОНТАКТНА ЗА РОМ</v>
          </cell>
          <cell r="C449" t="str">
            <v>БР</v>
          </cell>
          <cell r="D449">
            <v>185.76</v>
          </cell>
        </row>
        <row r="450">
          <cell r="A450">
            <v>100606</v>
          </cell>
          <cell r="B450" t="str">
            <v>СИСТЕМА КОНТАКТНА ЗА РМЗ и РМ</v>
          </cell>
          <cell r="C450" t="str">
            <v>БР</v>
          </cell>
          <cell r="D450">
            <v>122.24</v>
          </cell>
        </row>
        <row r="451">
          <cell r="A451">
            <v>100602</v>
          </cell>
          <cell r="B451" t="str">
            <v>РЕЙКА /ЩАНГА/ ЗА РОМ</v>
          </cell>
          <cell r="C451" t="str">
            <v>БР</v>
          </cell>
          <cell r="D451">
            <v>20.68</v>
          </cell>
        </row>
        <row r="452">
          <cell r="A452">
            <v>100601</v>
          </cell>
          <cell r="B452" t="str">
            <v>РЕЙКА /ЩАНГА/ ЗА РМ 20КВ</v>
          </cell>
          <cell r="C452" t="str">
            <v>БР</v>
          </cell>
          <cell r="D452">
            <v>8.4499999999999993</v>
          </cell>
        </row>
        <row r="453">
          <cell r="A453">
            <v>100600</v>
          </cell>
          <cell r="B453" t="str">
            <v>РЕЙКА /ЩАНГА/ ЗА РМ 10КВ</v>
          </cell>
          <cell r="C453" t="str">
            <v>БР</v>
          </cell>
          <cell r="D453">
            <v>4.99</v>
          </cell>
        </row>
        <row r="454">
          <cell r="A454">
            <v>100982</v>
          </cell>
          <cell r="B454" t="str">
            <v>ТРАНСФ. НАПРЕЖЕНОВ СУХ 10КВ ЛИНЕЙНО НАПР</v>
          </cell>
          <cell r="C454" t="str">
            <v>БР</v>
          </cell>
          <cell r="D454">
            <v>469.68</v>
          </cell>
        </row>
        <row r="455">
          <cell r="A455">
            <v>100983</v>
          </cell>
          <cell r="B455" t="str">
            <v>ТРАНСФ. НАПРЕЖЕНОВ СУХ 10КВ ФАЗНО НАПРЕЖ</v>
          </cell>
          <cell r="C455" t="str">
            <v>БР</v>
          </cell>
          <cell r="D455">
            <v>539.74</v>
          </cell>
        </row>
        <row r="456">
          <cell r="A456">
            <v>100984</v>
          </cell>
          <cell r="B456" t="str">
            <v>ТРАНСФ. НАПРЕЖЕНОВ СУХ 20КВ ЛИНЕЙНО НАПР</v>
          </cell>
          <cell r="C456" t="str">
            <v>БР</v>
          </cell>
          <cell r="D456">
            <v>631.66999999999996</v>
          </cell>
        </row>
        <row r="457">
          <cell r="A457">
            <v>100985</v>
          </cell>
          <cell r="B457" t="str">
            <v>ТРАНСФ. НАПРЕЖЕНОВ СУХ 20КВ ФАЗНО НАПРЕЖ 2 НАМ.</v>
          </cell>
          <cell r="C457" t="str">
            <v>БР</v>
          </cell>
          <cell r="D457">
            <v>522.52</v>
          </cell>
        </row>
        <row r="458">
          <cell r="A458">
            <v>102758</v>
          </cell>
          <cell r="B458" t="str">
            <v>ТРАНСФ. НАПРЕЖЕНОВ СУХ 20КВ ФАЗНО НАПРЕЖ 3 НАМ.</v>
          </cell>
          <cell r="C458" t="str">
            <v>БР</v>
          </cell>
          <cell r="D458">
            <v>558</v>
          </cell>
        </row>
        <row r="459">
          <cell r="A459">
            <v>100326</v>
          </cell>
          <cell r="B459" t="str">
            <v>ТРАНСФ. ТОКОВ 20КВ СУХ ДИРЕКТЕН 1000/5/5</v>
          </cell>
          <cell r="C459" t="str">
            <v>БР</v>
          </cell>
          <cell r="D459">
            <v>532.16999999999996</v>
          </cell>
        </row>
        <row r="460">
          <cell r="A460">
            <v>100336</v>
          </cell>
          <cell r="B460" t="str">
            <v>ТРАНСФ. ТОКОВ 20КВ СУХ ДИРЕКТЕН 600/5/5</v>
          </cell>
          <cell r="C460" t="str">
            <v>БР</v>
          </cell>
          <cell r="D460">
            <v>429.66</v>
          </cell>
        </row>
        <row r="461">
          <cell r="A461">
            <v>100332</v>
          </cell>
          <cell r="B461" t="str">
            <v>ТРАНСФ. ТОКОВ 20КВ СУХ ДИРЕКТЕН 300/5/5</v>
          </cell>
          <cell r="C461" t="str">
            <v>БР</v>
          </cell>
          <cell r="D461">
            <v>475.98</v>
          </cell>
        </row>
        <row r="462">
          <cell r="A462">
            <v>100330</v>
          </cell>
          <cell r="B462" t="str">
            <v>ТРАНСФ. ТОКОВ 20КВ СУХ ДИРЕКТЕН 200/5/5</v>
          </cell>
          <cell r="C462" t="str">
            <v>БР</v>
          </cell>
          <cell r="D462">
            <v>442</v>
          </cell>
        </row>
        <row r="463">
          <cell r="A463">
            <v>100328</v>
          </cell>
          <cell r="B463" t="str">
            <v>ТРАНСФ. ТОКОВ 20КВ СУХ ДИРЕКТЕН 150/5/5</v>
          </cell>
          <cell r="C463" t="str">
            <v>БР</v>
          </cell>
          <cell r="D463">
            <v>478.36</v>
          </cell>
        </row>
        <row r="464">
          <cell r="A464">
            <v>100325</v>
          </cell>
          <cell r="B464" t="str">
            <v>ТРАНСФ. ТОКОВ 20КВ СУХ ДИРЕКТЕН 100/5/5</v>
          </cell>
          <cell r="C464" t="str">
            <v>БР</v>
          </cell>
          <cell r="D464">
            <v>494.69</v>
          </cell>
        </row>
        <row r="465">
          <cell r="A465">
            <v>100338</v>
          </cell>
          <cell r="B465" t="str">
            <v>ТРАНСФ. ТОКОВ 20КВ СУХ ДИРЕКТЕН 75/5/5</v>
          </cell>
          <cell r="C465" t="str">
            <v>БР</v>
          </cell>
          <cell r="D465">
            <v>556.88</v>
          </cell>
        </row>
        <row r="466">
          <cell r="A466">
            <v>100334</v>
          </cell>
          <cell r="B466" t="str">
            <v>ТРАНСФ. ТОКОВ 20КВ СУХ ДИРЕКТЕН 50/5/5</v>
          </cell>
          <cell r="C466" t="str">
            <v>БР</v>
          </cell>
          <cell r="D466">
            <v>502.82</v>
          </cell>
        </row>
        <row r="467">
          <cell r="A467">
            <v>100331</v>
          </cell>
          <cell r="B467" t="str">
            <v>ТРАНСФ. ТОКОВ 20КВ СУХ ДИРЕКТЕН 30/5/5</v>
          </cell>
          <cell r="C467" t="str">
            <v>БР</v>
          </cell>
          <cell r="D467">
            <v>518.25</v>
          </cell>
        </row>
        <row r="468">
          <cell r="A468">
            <v>100329</v>
          </cell>
          <cell r="B468" t="str">
            <v>ТРАНСФ. ТОКОВ 20КВ СУХ ДИРЕКТЕН 20/5/5</v>
          </cell>
          <cell r="C468" t="str">
            <v>БР</v>
          </cell>
          <cell r="D468">
            <v>501.15</v>
          </cell>
        </row>
        <row r="469">
          <cell r="A469">
            <v>101869</v>
          </cell>
          <cell r="B469" t="str">
            <v>ТРАНСФ. ТОКОВ 20КВ СУХ ДИРЕКТЕН 15/5/5</v>
          </cell>
          <cell r="C469" t="str">
            <v>БР</v>
          </cell>
          <cell r="D469">
            <v>478</v>
          </cell>
        </row>
        <row r="470">
          <cell r="A470">
            <v>102757</v>
          </cell>
          <cell r="B470" t="str">
            <v>ТРАНСФ. ТОКОВ 20КВ ДИРЕКТЕН 2500/5/5/5</v>
          </cell>
          <cell r="C470" t="str">
            <v>БР</v>
          </cell>
          <cell r="D470">
            <v>722</v>
          </cell>
        </row>
        <row r="471">
          <cell r="A471">
            <v>102756</v>
          </cell>
          <cell r="B471" t="str">
            <v>ТРАНСФ. ТОКОВ 20КВ ДИРЕКТЕН 2000/5/5/5</v>
          </cell>
          <cell r="C471" t="str">
            <v>БР</v>
          </cell>
          <cell r="D471">
            <v>648</v>
          </cell>
        </row>
        <row r="472">
          <cell r="A472">
            <v>102755</v>
          </cell>
          <cell r="B472" t="str">
            <v>ТРАНСФ. ТОКОВ 20КВ ДИРЕКТЕН 1600/5/5/5</v>
          </cell>
          <cell r="C472" t="str">
            <v>БР</v>
          </cell>
          <cell r="D472">
            <v>612</v>
          </cell>
        </row>
        <row r="473">
          <cell r="A473">
            <v>102754</v>
          </cell>
          <cell r="B473" t="str">
            <v>ТРАНСФ. ТОКОВ 20КВ ДИРЕКТЕН 1250/5/5/5</v>
          </cell>
          <cell r="C473" t="str">
            <v>БР</v>
          </cell>
          <cell r="D473">
            <v>501</v>
          </cell>
        </row>
        <row r="474">
          <cell r="A474">
            <v>100339</v>
          </cell>
          <cell r="B474" t="str">
            <v>ТРАНСФ. ТОКОВ 20КВ ДИРЕКТЕН 1000/5/5/5</v>
          </cell>
          <cell r="C474" t="str">
            <v>БР</v>
          </cell>
          <cell r="D474">
            <v>502</v>
          </cell>
        </row>
        <row r="475">
          <cell r="A475">
            <v>100327</v>
          </cell>
          <cell r="B475" t="str">
            <v>ТРАНСФ ТОКОВ 20КВ СУХ ДИРЕКТЕН 600/5/5/5</v>
          </cell>
          <cell r="C475" t="str">
            <v>БР</v>
          </cell>
          <cell r="D475">
            <v>0</v>
          </cell>
        </row>
        <row r="476">
          <cell r="A476">
            <v>100323</v>
          </cell>
          <cell r="B476" t="str">
            <v>ТРАНСФ ТОКОВ 20КВ СУХ ДИРЕКТЕН 300/5/5/5</v>
          </cell>
          <cell r="C476" t="str">
            <v>БР</v>
          </cell>
          <cell r="D476">
            <v>810</v>
          </cell>
        </row>
        <row r="477">
          <cell r="A477">
            <v>100322</v>
          </cell>
          <cell r="B477" t="str">
            <v>ТРАНСФ ТОКОВ 20КВ СУХ ДИРЕКТЕН 200/5/5/5</v>
          </cell>
          <cell r="C477" t="str">
            <v>БР</v>
          </cell>
          <cell r="D477">
            <v>820</v>
          </cell>
        </row>
        <row r="478">
          <cell r="A478">
            <v>100321</v>
          </cell>
          <cell r="B478" t="str">
            <v>ТРАНСФ ТОКОВ 20КВ СУХ ДИРЕКТЕН 150/5/5/5</v>
          </cell>
          <cell r="C478" t="str">
            <v>БР</v>
          </cell>
          <cell r="D478">
            <v>840</v>
          </cell>
        </row>
        <row r="479">
          <cell r="A479">
            <v>100320</v>
          </cell>
          <cell r="B479" t="str">
            <v>ТРАНСФ ТОКОВ 20КВ СУХ ДИРЕКТЕН 100/5/5/5</v>
          </cell>
          <cell r="C479" t="str">
            <v>БР</v>
          </cell>
          <cell r="D479">
            <v>860</v>
          </cell>
        </row>
        <row r="480">
          <cell r="A480">
            <v>100318</v>
          </cell>
          <cell r="B480" t="str">
            <v>ТРАНСФ. ТОКОВ 20КВ СУХ ДИРЕКТЕН 75/5/5/5</v>
          </cell>
          <cell r="C480" t="str">
            <v>БР</v>
          </cell>
          <cell r="D480">
            <v>548</v>
          </cell>
        </row>
        <row r="481">
          <cell r="A481">
            <v>100317</v>
          </cell>
          <cell r="B481" t="str">
            <v>ТРАНСФ. ТОКОВ 20КВ СУХ ДИРЕКТЕН 50/5/5/5</v>
          </cell>
          <cell r="C481" t="str">
            <v>БР</v>
          </cell>
          <cell r="D481">
            <v>548</v>
          </cell>
        </row>
        <row r="482">
          <cell r="A482">
            <v>100314</v>
          </cell>
          <cell r="B482" t="str">
            <v>ТРАНСФ. ТОКОВ 20КВ СУХ ДИРЕКТЕН 30/5/5/5</v>
          </cell>
          <cell r="C482" t="str">
            <v>БР</v>
          </cell>
          <cell r="D482">
            <v>910</v>
          </cell>
        </row>
        <row r="483">
          <cell r="A483">
            <v>100312</v>
          </cell>
          <cell r="B483" t="str">
            <v>ТРАНСФ. ТОКОВ 20КВ СУХ ДИРЕКТЕН 20/5/5/5</v>
          </cell>
          <cell r="C483" t="str">
            <v>БР</v>
          </cell>
          <cell r="D483">
            <v>920</v>
          </cell>
        </row>
        <row r="484">
          <cell r="A484">
            <v>100310</v>
          </cell>
          <cell r="B484" t="str">
            <v>ТРАНСФ. ТОКОВ 20КВ СУХ ДИРЕКТЕН 15/5/5/5</v>
          </cell>
          <cell r="C484" t="str">
            <v>БР</v>
          </cell>
          <cell r="D484">
            <v>334.05</v>
          </cell>
        </row>
        <row r="485">
          <cell r="A485">
            <v>101864</v>
          </cell>
          <cell r="B485" t="str">
            <v>ТРАНСФОРМАТОР ТОКОВ НН ПРОХОДЕН 1500/5</v>
          </cell>
          <cell r="C485" t="str">
            <v>БР</v>
          </cell>
          <cell r="D485">
            <v>30.04</v>
          </cell>
        </row>
        <row r="486">
          <cell r="A486">
            <v>100298</v>
          </cell>
          <cell r="B486" t="str">
            <v>ТРАНСФОРМАТОР ТОКОВ НН ПРОХОДЕН 1000/5</v>
          </cell>
          <cell r="C486" t="str">
            <v>БР</v>
          </cell>
          <cell r="D486">
            <v>30</v>
          </cell>
        </row>
        <row r="487">
          <cell r="A487">
            <v>100306</v>
          </cell>
          <cell r="B487" t="str">
            <v>ТРАНСФОРМАТОР ТОКОВ НН ПРОХОДЕН 600/5</v>
          </cell>
          <cell r="C487" t="str">
            <v>БР</v>
          </cell>
          <cell r="D487">
            <v>30.42</v>
          </cell>
        </row>
        <row r="488">
          <cell r="A488">
            <v>100304</v>
          </cell>
          <cell r="B488" t="str">
            <v>ТРАНСФОРМАТОР ТОКОВ НН ПРОХОДЕН 400/5</v>
          </cell>
          <cell r="C488" t="str">
            <v>БР</v>
          </cell>
          <cell r="D488">
            <v>30.1</v>
          </cell>
        </row>
        <row r="489">
          <cell r="A489">
            <v>100303</v>
          </cell>
          <cell r="B489" t="str">
            <v>ТРАНСФОРМАТОР ТОКОВ НН ПРОХОДЕН 300/5</v>
          </cell>
          <cell r="C489" t="str">
            <v>БР</v>
          </cell>
          <cell r="D489">
            <v>30</v>
          </cell>
        </row>
        <row r="490">
          <cell r="A490">
            <v>100301</v>
          </cell>
          <cell r="B490" t="str">
            <v>ТРАНСФОРМАТОР ТОКОВ НН ПРОХОДЕН 200/5</v>
          </cell>
          <cell r="C490" t="str">
            <v>БР</v>
          </cell>
          <cell r="D490">
            <v>30</v>
          </cell>
        </row>
        <row r="491">
          <cell r="A491">
            <v>100300</v>
          </cell>
          <cell r="B491" t="str">
            <v>ТРАНСФОРМАТОР ТОКОВ НН ПРОХОДЕН 150/5</v>
          </cell>
          <cell r="C491" t="str">
            <v>БР</v>
          </cell>
          <cell r="D491">
            <v>30.99</v>
          </cell>
        </row>
        <row r="492">
          <cell r="A492">
            <v>100297</v>
          </cell>
          <cell r="B492" t="str">
            <v>ТРАНСФОРМАТОР ТОКОВ НН ПРОХОДЕН 100/5</v>
          </cell>
          <cell r="C492" t="str">
            <v>БР</v>
          </cell>
          <cell r="D492">
            <v>31.29</v>
          </cell>
        </row>
        <row r="493">
          <cell r="A493">
            <v>100272</v>
          </cell>
          <cell r="B493" t="str">
            <v>МАСЛО ТРАНСФОРМАТОРНО СВЕЖО</v>
          </cell>
          <cell r="C493" t="str">
            <v>Л</v>
          </cell>
          <cell r="D493">
            <v>2.85</v>
          </cell>
        </row>
        <row r="494">
          <cell r="A494">
            <v>100278</v>
          </cell>
          <cell r="B494" t="str">
            <v>ТРАНСФОРМАТОР МАСЛЕН ХЕРМЕТИЧЕН 100/20</v>
          </cell>
          <cell r="C494" t="str">
            <v>БР</v>
          </cell>
          <cell r="D494">
            <v>4987.13</v>
          </cell>
        </row>
        <row r="495">
          <cell r="A495">
            <v>100279</v>
          </cell>
          <cell r="B495" t="str">
            <v>ТРАНСФОРМАТОР МАСЛЕН ХЕРМЕТИЧЕН 250/20</v>
          </cell>
          <cell r="C495" t="str">
            <v>БР</v>
          </cell>
          <cell r="D495">
            <v>7512.62</v>
          </cell>
        </row>
        <row r="496">
          <cell r="A496">
            <v>101595</v>
          </cell>
          <cell r="B496" t="str">
            <v>ТРАНСФОРМАТОР МАСЛЕН ХЕРМЕТИЧЕН 400/20</v>
          </cell>
          <cell r="C496" t="str">
            <v>БР</v>
          </cell>
          <cell r="D496">
            <v>9588.2099999999991</v>
          </cell>
        </row>
        <row r="497">
          <cell r="A497">
            <v>101565</v>
          </cell>
          <cell r="B497" t="str">
            <v>ТРАНСФОРМАТОР МАСЛЕН ХЕРМЕТИЧЕН 630/20</v>
          </cell>
          <cell r="C497" t="str">
            <v>БР</v>
          </cell>
          <cell r="D497">
            <v>13729.4</v>
          </cell>
        </row>
        <row r="498">
          <cell r="A498">
            <v>100281</v>
          </cell>
          <cell r="B498" t="str">
            <v>ТРАНСФОРМАТОР МАСЛЕН ХЕРМЕТИЧЕН 1000/20</v>
          </cell>
          <cell r="C498" t="str">
            <v>БР</v>
          </cell>
          <cell r="D498">
            <v>18285.580000000002</v>
          </cell>
        </row>
        <row r="499">
          <cell r="A499">
            <v>100277</v>
          </cell>
          <cell r="B499" t="str">
            <v>ТРАНСФОРМАТОР МАСЛЕН ХЕРМЕТИЧ. 100/20/10</v>
          </cell>
          <cell r="C499" t="str">
            <v>БР</v>
          </cell>
          <cell r="D499">
            <v>5307.9</v>
          </cell>
        </row>
        <row r="500">
          <cell r="A500">
            <v>101938</v>
          </cell>
          <cell r="B500" t="str">
            <v>ТРАНСФОРМАТОР МАСЛЕН ХЕРМЕТИЧ. 250/10/20</v>
          </cell>
          <cell r="C500" t="str">
            <v>БР</v>
          </cell>
          <cell r="D500">
            <v>9096.64</v>
          </cell>
        </row>
        <row r="501">
          <cell r="A501">
            <v>101939</v>
          </cell>
          <cell r="B501" t="str">
            <v>ТРАНСФОРМАТОР МАСЛЕН ХЕРМЕТИЧ. 400/10/20</v>
          </cell>
          <cell r="C501" t="str">
            <v>БР</v>
          </cell>
          <cell r="D501">
            <v>11332.39</v>
          </cell>
        </row>
        <row r="502">
          <cell r="A502">
            <v>101940</v>
          </cell>
          <cell r="B502" t="str">
            <v>ТРАНСФОРМАТОР МАСЛЕН ХЕРМЕТИЧ. 630/10/20</v>
          </cell>
          <cell r="C502" t="str">
            <v>БР</v>
          </cell>
          <cell r="D502">
            <v>15833.07</v>
          </cell>
        </row>
        <row r="503">
          <cell r="A503">
            <v>101941</v>
          </cell>
          <cell r="B503" t="str">
            <v>ТРАНСФОРМАТОР МАСЛЕН ХЕРМЕТИЧ 1000/10/20</v>
          </cell>
          <cell r="C503" t="str">
            <v>БР</v>
          </cell>
          <cell r="D503">
            <v>19523.490000000002</v>
          </cell>
        </row>
        <row r="504">
          <cell r="A504">
            <v>101593</v>
          </cell>
          <cell r="B504" t="str">
            <v>ТРАНСФОРМАТОР  СУХ 250/20/0.4</v>
          </cell>
          <cell r="C504" t="str">
            <v>БР</v>
          </cell>
          <cell r="D504">
            <v>6925.44</v>
          </cell>
        </row>
        <row r="505">
          <cell r="A505">
            <v>101952</v>
          </cell>
          <cell r="B505" t="str">
            <v>ТРАНСФОРМАТОР  СУХ 400/20/0.4</v>
          </cell>
          <cell r="C505" t="str">
            <v>БР</v>
          </cell>
          <cell r="D505">
            <v>14778.3</v>
          </cell>
        </row>
        <row r="506">
          <cell r="A506">
            <v>101953</v>
          </cell>
          <cell r="B506" t="str">
            <v>ТРАНСФОРМАТОР  СУХ 630/20/0.4</v>
          </cell>
          <cell r="C506" t="str">
            <v>БР</v>
          </cell>
          <cell r="D506">
            <v>21405.5</v>
          </cell>
        </row>
        <row r="507">
          <cell r="A507">
            <v>101954</v>
          </cell>
          <cell r="B507" t="str">
            <v>ТРАНСФОРМАТОР  СУХ 1000/20/0.4</v>
          </cell>
          <cell r="C507" t="str">
            <v>БР</v>
          </cell>
          <cell r="D507">
            <v>25789.26</v>
          </cell>
        </row>
        <row r="508">
          <cell r="A508">
            <v>101786</v>
          </cell>
          <cell r="B508" t="str">
            <v>ТРАНСФОРМАТОР  СУХ 250/20/10/0.4</v>
          </cell>
          <cell r="C508" t="str">
            <v>БР</v>
          </cell>
          <cell r="D508">
            <v>4535.68</v>
          </cell>
        </row>
        <row r="509">
          <cell r="A509">
            <v>101951</v>
          </cell>
          <cell r="B509" t="str">
            <v>ТРАНСФОРМАТОР  СУХ 400/20/10/0.4</v>
          </cell>
          <cell r="C509" t="str">
            <v>БР</v>
          </cell>
          <cell r="D509">
            <v>16526.12</v>
          </cell>
        </row>
        <row r="510">
          <cell r="A510">
            <v>101787</v>
          </cell>
          <cell r="B510" t="str">
            <v>ТРАНСФОРМАТОР  СУХ 630/20/10/0.4</v>
          </cell>
          <cell r="C510" t="str">
            <v>БР</v>
          </cell>
          <cell r="D510">
            <v>20238.16</v>
          </cell>
        </row>
        <row r="511">
          <cell r="A511">
            <v>101789</v>
          </cell>
          <cell r="B511" t="str">
            <v>ТРАНСФОРМАТОР  СУХ 1000/20/10/0.4</v>
          </cell>
          <cell r="C511" t="str">
            <v>БР</v>
          </cell>
          <cell r="D511">
            <v>26341.51</v>
          </cell>
        </row>
        <row r="512">
          <cell r="A512">
            <v>100362</v>
          </cell>
          <cell r="B512" t="str">
            <v>СИСТЕМА ЗА ОХЛАЖДАНЕ НА СУХ ТМ 250 КВА</v>
          </cell>
          <cell r="C512" t="str">
            <v>БР</v>
          </cell>
          <cell r="D512">
            <v>0</v>
          </cell>
        </row>
        <row r="513">
          <cell r="A513">
            <v>100361</v>
          </cell>
          <cell r="B513" t="str">
            <v>СИСТЕМА ЗА ОХЛАЖДАНЕ НА СУХ ТМ 400 КВА</v>
          </cell>
          <cell r="C513" t="str">
            <v>БР</v>
          </cell>
          <cell r="D513">
            <v>1600</v>
          </cell>
        </row>
        <row r="514">
          <cell r="A514">
            <v>100433</v>
          </cell>
          <cell r="B514" t="str">
            <v>СИСТЕМА ЗА ОХЛАЖДАНЕ НА СУХ ТМ 630 КВА</v>
          </cell>
          <cell r="C514" t="str">
            <v>БР</v>
          </cell>
          <cell r="D514">
            <v>1600</v>
          </cell>
        </row>
        <row r="515">
          <cell r="A515">
            <v>100282</v>
          </cell>
          <cell r="B515" t="str">
            <v>СИСТЕМА ЗА ОХЛАЖДАНЕ НА СУХ ТМ 1000 КВА</v>
          </cell>
          <cell r="C515" t="str">
            <v>БР</v>
          </cell>
          <cell r="D515">
            <v>1600</v>
          </cell>
        </row>
        <row r="516">
          <cell r="A516">
            <v>101592</v>
          </cell>
          <cell r="B516" t="str">
            <v>УПРАВЛЕНИЕ НА СИСТЕМА ЗА ОХЛ. НА СУХ ТМ</v>
          </cell>
          <cell r="C516" t="str">
            <v>БР</v>
          </cell>
          <cell r="D516">
            <v>1450</v>
          </cell>
        </row>
        <row r="517">
          <cell r="A517">
            <v>101426</v>
          </cell>
          <cell r="B517" t="str">
            <v>ТРЪБА ГЪВКАВА PVC/PE-HD Ф 25 ММ /ВЪНШЕН/</v>
          </cell>
          <cell r="C517" t="str">
            <v>М</v>
          </cell>
          <cell r="D517">
            <v>0.3</v>
          </cell>
        </row>
        <row r="518">
          <cell r="A518">
            <v>101427</v>
          </cell>
          <cell r="B518" t="str">
            <v>ТРЪБА ГЪВКАВА PVC/PE-HD Ф 32 ММ /ВЪНШЕН/</v>
          </cell>
          <cell r="C518" t="str">
            <v>М</v>
          </cell>
          <cell r="D518">
            <v>0.41</v>
          </cell>
        </row>
        <row r="519">
          <cell r="A519">
            <v>101424</v>
          </cell>
          <cell r="B519" t="str">
            <v>ТРЪБА ГЪВКАВА PVC/PE-HD Ф 65 ММ</v>
          </cell>
          <cell r="C519" t="str">
            <v>М</v>
          </cell>
          <cell r="D519">
            <v>1.45</v>
          </cell>
        </row>
        <row r="520">
          <cell r="A520">
            <v>101650</v>
          </cell>
          <cell r="B520" t="str">
            <v>ТРЪБА ГЪВКАВА PVC/PE-HD Ф 110 ММ</v>
          </cell>
          <cell r="C520" t="str">
            <v>М</v>
          </cell>
          <cell r="D520">
            <v>2.0499999999999998</v>
          </cell>
        </row>
        <row r="521">
          <cell r="A521">
            <v>101879</v>
          </cell>
          <cell r="B521" t="str">
            <v>ТРЪБА ГЪВКАВА PVC/PE-HD Ф 140 ММ</v>
          </cell>
          <cell r="C521" t="str">
            <v>М</v>
          </cell>
          <cell r="D521">
            <v>3.4</v>
          </cell>
        </row>
        <row r="522">
          <cell r="A522">
            <v>101428</v>
          </cell>
          <cell r="B522" t="str">
            <v>ТРЪБА ТВЪРДА PVC-U Ф 110 ММ. 6 М</v>
          </cell>
          <cell r="C522" t="str">
            <v>БР</v>
          </cell>
          <cell r="D522">
            <v>16.100000000000001</v>
          </cell>
        </row>
        <row r="523">
          <cell r="A523">
            <v>101429</v>
          </cell>
          <cell r="B523" t="str">
            <v>ТРЪБА ТВЪРДА PVC-U Ф 140 ММ. 6 М</v>
          </cell>
          <cell r="C523" t="str">
            <v>БР</v>
          </cell>
          <cell r="D523">
            <v>23.73</v>
          </cell>
        </row>
        <row r="524">
          <cell r="A524">
            <v>100430</v>
          </cell>
          <cell r="B524" t="str">
            <v>ТАБЛО-ТРАНСФОРМАТОР МЕТАЛНО ТМ 100kVA</v>
          </cell>
          <cell r="C524" t="str">
            <v>БР</v>
          </cell>
          <cell r="D524">
            <v>128.91999999999999</v>
          </cell>
        </row>
        <row r="525">
          <cell r="A525">
            <v>101562</v>
          </cell>
          <cell r="B525" t="str">
            <v>БКТП МОНОЛИТЕН ТИП 1. 1х1000kVA</v>
          </cell>
          <cell r="C525" t="str">
            <v>БР</v>
          </cell>
          <cell r="D525">
            <v>33950</v>
          </cell>
        </row>
        <row r="526">
          <cell r="A526">
            <v>100615</v>
          </cell>
          <cell r="B526" t="str">
            <v>БКТП МОНОЛИТЕН ТИП 2. 2х1000kVA</v>
          </cell>
          <cell r="C526" t="str">
            <v>БР</v>
          </cell>
          <cell r="D526">
            <v>0</v>
          </cell>
        </row>
        <row r="527">
          <cell r="B527" t="str">
            <v>ДОСТАВКА НА БКТПм 20/0,4КV 1Х630КVА</v>
          </cell>
          <cell r="C527" t="str">
            <v>БР</v>
          </cell>
          <cell r="D527">
            <v>0</v>
          </cell>
        </row>
        <row r="528">
          <cell r="B528" t="str">
            <v>ДОСТАВКА НА БКТПм 20/0,4КV 2Х630КVА</v>
          </cell>
          <cell r="C528" t="str">
            <v>БР</v>
          </cell>
          <cell r="D528">
            <v>0</v>
          </cell>
        </row>
        <row r="529">
          <cell r="A529">
            <v>101532</v>
          </cell>
          <cell r="B529" t="str">
            <v>БКТП ПАНЕЛЕН ТИП 1. 1х1000kVA</v>
          </cell>
          <cell r="C529" t="str">
            <v>БР</v>
          </cell>
          <cell r="D529">
            <v>128.18</v>
          </cell>
        </row>
        <row r="530">
          <cell r="A530">
            <v>101531</v>
          </cell>
          <cell r="B530" t="str">
            <v>БКТП ПАНЕЛЕН ТИП 2. 2х1000kVA</v>
          </cell>
          <cell r="C530" t="str">
            <v>БР</v>
          </cell>
          <cell r="D530">
            <v>75</v>
          </cell>
        </row>
        <row r="531">
          <cell r="A531">
            <v>101533</v>
          </cell>
          <cell r="B531" t="str">
            <v>КРУ ТИП 1 ЕЛЕГАЗОВО</v>
          </cell>
          <cell r="C531" t="str">
            <v>БР</v>
          </cell>
          <cell r="D531">
            <v>9031</v>
          </cell>
        </row>
        <row r="532">
          <cell r="A532">
            <v>100434</v>
          </cell>
          <cell r="B532" t="str">
            <v>КРУ ТИП 2 ЕЛЕГАЗОВО</v>
          </cell>
          <cell r="C532" t="str">
            <v>БР</v>
          </cell>
          <cell r="D532">
            <v>12172</v>
          </cell>
        </row>
        <row r="533">
          <cell r="A533">
            <v>100618</v>
          </cell>
          <cell r="B533" t="str">
            <v>КРУ. МОДУЛ ВХОД ИЗХОД ЗА РАЗШИРЕНИЕ ЕЛЕГ</v>
          </cell>
          <cell r="C533" t="str">
            <v>БР</v>
          </cell>
          <cell r="D533">
            <v>3302</v>
          </cell>
        </row>
        <row r="534">
          <cell r="B534" t="str">
            <v>ДОСТАВКА НА БКТПпанелно 20/0,4КV 1Х630КV</v>
          </cell>
          <cell r="C534" t="str">
            <v>БР</v>
          </cell>
          <cell r="D534">
            <v>0</v>
          </cell>
        </row>
        <row r="535">
          <cell r="B535" t="str">
            <v>ДОСТАВКА НА БКТПпанелно 20/0,4КV 2Х630КV</v>
          </cell>
          <cell r="C535" t="str">
            <v>БР</v>
          </cell>
          <cell r="D535">
            <v>0</v>
          </cell>
        </row>
        <row r="536">
          <cell r="A536">
            <v>101806</v>
          </cell>
          <cell r="B536" t="str">
            <v>ЗАЩИТА РЕЛЕЙНА ИЗВОД ПОДСТАНЦ. GENERAL E</v>
          </cell>
          <cell r="C536" t="str">
            <v>БР</v>
          </cell>
          <cell r="D536">
            <v>0</v>
          </cell>
        </row>
        <row r="537">
          <cell r="A537">
            <v>101061</v>
          </cell>
          <cell r="B537" t="str">
            <v>ЗАЩИТА РЕЛЕЙНА ИЗВОД ПОДСТАНЦ. SCHNEIDER</v>
          </cell>
          <cell r="C537" t="str">
            <v>БР</v>
          </cell>
          <cell r="D537">
            <v>6198.78</v>
          </cell>
        </row>
        <row r="538">
          <cell r="A538">
            <v>101062</v>
          </cell>
          <cell r="B538" t="str">
            <v>ЗАЩИТА РЕЛЕЙНА ИЗВОД ПОДСТАНЦИЯ SIEMENS</v>
          </cell>
          <cell r="C538" t="str">
            <v>БР</v>
          </cell>
          <cell r="D538">
            <v>7461.49</v>
          </cell>
        </row>
        <row r="539">
          <cell r="A539">
            <v>100682</v>
          </cell>
          <cell r="B539" t="str">
            <v>РАЗРЯДНИК МЕТАЛНООКИСЕН ВЕНТ.ОТВОД 110КВ</v>
          </cell>
          <cell r="C539" t="str">
            <v>БР</v>
          </cell>
          <cell r="D539">
            <v>1329.96</v>
          </cell>
        </row>
        <row r="540">
          <cell r="A540">
            <v>100981</v>
          </cell>
          <cell r="B540" t="str">
            <v>ТРАНСФОР. НАПРЕЖ. 123КВ 110000V3/3Х100V3</v>
          </cell>
          <cell r="C540" t="str">
            <v>БР</v>
          </cell>
          <cell r="D540">
            <v>7773.73</v>
          </cell>
        </row>
        <row r="541">
          <cell r="A541">
            <v>100324</v>
          </cell>
          <cell r="B541" t="str">
            <v>ТРАНСФОРМАТОР ТОКОВ 123КВ 4х200/5/5/5/5</v>
          </cell>
          <cell r="C541" t="str">
            <v>БР</v>
          </cell>
          <cell r="D541">
            <v>8071.97</v>
          </cell>
        </row>
        <row r="542">
          <cell r="A542">
            <v>100355</v>
          </cell>
          <cell r="B542" t="str">
            <v>СЪПРОТИВЛЕНИЕ АКТИВНО 20КВ</v>
          </cell>
          <cell r="C542" t="str">
            <v>БР</v>
          </cell>
          <cell r="D542">
            <v>9250</v>
          </cell>
        </row>
        <row r="543">
          <cell r="A543">
            <v>101666</v>
          </cell>
          <cell r="B543" t="str">
            <v>БРОЯЧ НА РАЗРЯДИ ВЕНТ ОТВОД 110КВ</v>
          </cell>
          <cell r="C543" t="str">
            <v>БР</v>
          </cell>
          <cell r="D543">
            <v>293.37</v>
          </cell>
        </row>
        <row r="544">
          <cell r="A544">
            <v>100695</v>
          </cell>
          <cell r="B544" t="str">
            <v>ШИНА АЛУМИНИЕВА 40/4</v>
          </cell>
          <cell r="C544" t="str">
            <v>КГ</v>
          </cell>
          <cell r="D544">
            <v>6.72</v>
          </cell>
        </row>
        <row r="545">
          <cell r="A545">
            <v>100696</v>
          </cell>
          <cell r="B545" t="str">
            <v>ШИНА АЛУМИНИЕВА 50/5</v>
          </cell>
          <cell r="C545" t="str">
            <v>КГ</v>
          </cell>
          <cell r="D545">
            <v>6.74</v>
          </cell>
        </row>
        <row r="546">
          <cell r="A546">
            <v>100700</v>
          </cell>
          <cell r="B546" t="str">
            <v>ШИНА АЛУМИНИЕВА 80/6</v>
          </cell>
          <cell r="C546" t="str">
            <v>КГ</v>
          </cell>
          <cell r="D546">
            <v>6.73</v>
          </cell>
        </row>
        <row r="547">
          <cell r="A547">
            <v>100698</v>
          </cell>
          <cell r="B547" t="str">
            <v>ШИНА АЛУМИНИЕВА 100/10</v>
          </cell>
          <cell r="C547" t="str">
            <v>КГ</v>
          </cell>
          <cell r="D547">
            <v>6.78</v>
          </cell>
        </row>
        <row r="548">
          <cell r="A548">
            <v>100135</v>
          </cell>
          <cell r="B548" t="str">
            <v>ЖЕЛЯЗО ЗАТВОРЕН ПРОФИЛ 40/40 /ПОПОВСКИ/</v>
          </cell>
          <cell r="C548" t="str">
            <v>КГ</v>
          </cell>
          <cell r="D548">
            <v>1.05</v>
          </cell>
        </row>
        <row r="549">
          <cell r="A549">
            <v>100924</v>
          </cell>
          <cell r="B549" t="str">
            <v>ИЗОЛАТОР СТЪКЛЕН ПС 70</v>
          </cell>
          <cell r="C549" t="str">
            <v>БР</v>
          </cell>
          <cell r="D549">
            <v>11.87</v>
          </cell>
        </row>
        <row r="550">
          <cell r="A550">
            <v>100552</v>
          </cell>
          <cell r="B550" t="str">
            <v>КАБЕЛ 20КВ МЕДЕН N2XS(F)2Y 1х50</v>
          </cell>
          <cell r="C550" t="str">
            <v>М</v>
          </cell>
          <cell r="D550">
            <v>18.2</v>
          </cell>
        </row>
        <row r="551">
          <cell r="A551">
            <v>101785</v>
          </cell>
          <cell r="B551" t="str">
            <v>ЩИФТ (S БОЛТ) ЗА КРАТУНКА. ОБИЦА</v>
          </cell>
          <cell r="C551" t="str">
            <v>БР</v>
          </cell>
          <cell r="D551">
            <v>2.1</v>
          </cell>
        </row>
        <row r="552">
          <cell r="A552">
            <v>101756</v>
          </cell>
          <cell r="B552" t="str">
            <v>ОБИЦА К2 РАЗЦЕПЕНА</v>
          </cell>
          <cell r="C552" t="str">
            <v>БР</v>
          </cell>
          <cell r="D552">
            <v>7.3</v>
          </cell>
        </row>
        <row r="553">
          <cell r="A553">
            <v>100865</v>
          </cell>
          <cell r="B553" t="str">
            <v>СКОБА ЗА МОНТАЖ НА ДЪРВЕН СТЪЛБ КЪМ СБС</v>
          </cell>
          <cell r="C553" t="str">
            <v>БР</v>
          </cell>
          <cell r="D553">
            <v>32.1</v>
          </cell>
        </row>
        <row r="554">
          <cell r="A554">
            <v>101345</v>
          </cell>
          <cell r="B554" t="str">
            <v>ОСНОВА НН ОВП NH-3 630 A</v>
          </cell>
          <cell r="C554" t="str">
            <v>БР</v>
          </cell>
          <cell r="D554">
            <v>0</v>
          </cell>
        </row>
        <row r="555">
          <cell r="A555">
            <v>100975</v>
          </cell>
          <cell r="B555" t="str">
            <v>ПЛОМБИ ОЛОВНИ</v>
          </cell>
          <cell r="C555" t="str">
            <v>КГ</v>
          </cell>
          <cell r="D555">
            <v>7</v>
          </cell>
        </row>
        <row r="556">
          <cell r="A556">
            <v>102810</v>
          </cell>
          <cell r="B556" t="str">
            <v>ТЕЛ ПЛОМБАЖНА 0,9</v>
          </cell>
          <cell r="C556" t="str">
            <v>КГ</v>
          </cell>
          <cell r="D556">
            <v>11.4</v>
          </cell>
        </row>
        <row r="557">
          <cell r="A557">
            <v>100979</v>
          </cell>
          <cell r="B557" t="str">
            <v>ТЕЛ ПЛОМБАЖНА 1,3</v>
          </cell>
          <cell r="C557" t="str">
            <v>КГ</v>
          </cell>
          <cell r="D557">
            <v>9.61</v>
          </cell>
        </row>
        <row r="558">
          <cell r="A558">
            <v>101375</v>
          </cell>
          <cell r="B558" t="str">
            <v>МАСЛО ДВИГАТЕЛНО SAE 10W40 API CF-4/SL</v>
          </cell>
          <cell r="C558" t="str">
            <v>Л</v>
          </cell>
          <cell r="D558">
            <v>6.25</v>
          </cell>
        </row>
        <row r="559">
          <cell r="A559">
            <v>102770</v>
          </cell>
          <cell r="B559" t="str">
            <v>МАСЛО ДИФЕРЕНЦИАЛНО 75W-90</v>
          </cell>
          <cell r="C559" t="str">
            <v>БР</v>
          </cell>
          <cell r="D559">
            <v>9.94</v>
          </cell>
        </row>
        <row r="560">
          <cell r="A560">
            <v>100177</v>
          </cell>
          <cell r="B560" t="str">
            <v>МАСЛО ДВИГАТЕЛНО SAE 15W40 API CF-4/SG</v>
          </cell>
          <cell r="C560" t="str">
            <v>Л</v>
          </cell>
          <cell r="D560">
            <v>4.59</v>
          </cell>
        </row>
        <row r="561">
          <cell r="A561">
            <v>100103</v>
          </cell>
          <cell r="B561" t="str">
            <v>МАСЛО ДВИГАТЕЛНО SAE 30</v>
          </cell>
          <cell r="C561" t="str">
            <v>Л</v>
          </cell>
          <cell r="D561">
            <v>3.78</v>
          </cell>
        </row>
        <row r="562">
          <cell r="A562">
            <v>100180</v>
          </cell>
          <cell r="B562" t="str">
            <v>МАСЛО ДВИГАТЕЛНО SAE 5W30 API CF-4/SL/SF</v>
          </cell>
          <cell r="C562" t="str">
            <v>Л</v>
          </cell>
          <cell r="D562">
            <v>11.1</v>
          </cell>
        </row>
        <row r="563">
          <cell r="A563">
            <v>101480</v>
          </cell>
          <cell r="B563" t="str">
            <v>МАСЛО ДВИГАТЕЛНО SAE 5W40 API SL/CF/A3B3</v>
          </cell>
          <cell r="C563" t="str">
            <v>Л</v>
          </cell>
          <cell r="D563">
            <v>8.3699999999999992</v>
          </cell>
        </row>
        <row r="564">
          <cell r="A564">
            <v>100178</v>
          </cell>
          <cell r="B564" t="str">
            <v>МАСЛО ДИФЕРЕНЦИАЛНО</v>
          </cell>
          <cell r="C564" t="str">
            <v>Л</v>
          </cell>
          <cell r="D564">
            <v>5</v>
          </cell>
        </row>
        <row r="565">
          <cell r="A565">
            <v>100181</v>
          </cell>
          <cell r="B565" t="str">
            <v>МАСЛО ХИДРАВЛИЧНО</v>
          </cell>
          <cell r="C565" t="str">
            <v>Л</v>
          </cell>
          <cell r="D565">
            <v>3.68</v>
          </cell>
        </row>
        <row r="566">
          <cell r="A566">
            <v>102789</v>
          </cell>
          <cell r="B566" t="str">
            <v>ТЕЧНОСТ /МАСЛО/ СПИРАЧНА 0.475 Л DOT 4</v>
          </cell>
          <cell r="C566" t="str">
            <v>БР</v>
          </cell>
          <cell r="D566">
            <v>3.07</v>
          </cell>
        </row>
        <row r="567">
          <cell r="A567">
            <v>100185</v>
          </cell>
          <cell r="B567" t="str">
            <v>ТЕЧНОСТ /МАСЛО/ СПИРАЧНА</v>
          </cell>
          <cell r="C567" t="str">
            <v>БР</v>
          </cell>
          <cell r="D567">
            <v>3.46</v>
          </cell>
        </row>
        <row r="568">
          <cell r="A568">
            <v>101505</v>
          </cell>
          <cell r="B568" t="str">
            <v>ТЕЧНОСТ ЗА ЧИСТАЧКИ ЗИМНА - 1 ЛИТРА</v>
          </cell>
          <cell r="C568" t="str">
            <v>БР</v>
          </cell>
          <cell r="D568">
            <v>1.53</v>
          </cell>
        </row>
        <row r="569">
          <cell r="A569">
            <v>100009</v>
          </cell>
          <cell r="B569" t="str">
            <v>ТЕЧНОСТ ЗА ЧИСТАЧКИ ЛЯТНА - 1 ЛИТРА</v>
          </cell>
          <cell r="C569" t="str">
            <v>БР</v>
          </cell>
          <cell r="D569">
            <v>1.1499999999999999</v>
          </cell>
        </row>
        <row r="570">
          <cell r="A570">
            <v>102788</v>
          </cell>
          <cell r="B570" t="str">
            <v>АНТИФРИЗ 0,920 Л</v>
          </cell>
          <cell r="C570" t="str">
            <v>БР</v>
          </cell>
          <cell r="D570">
            <v>2.62</v>
          </cell>
        </row>
        <row r="571">
          <cell r="A571">
            <v>100173</v>
          </cell>
          <cell r="B571" t="str">
            <v>АНТИФРИЗ</v>
          </cell>
          <cell r="C571" t="str">
            <v>Л</v>
          </cell>
          <cell r="D571">
            <v>2.97</v>
          </cell>
        </row>
        <row r="572">
          <cell r="A572">
            <v>100174</v>
          </cell>
          <cell r="B572" t="str">
            <v>ГРЕС</v>
          </cell>
          <cell r="C572" t="str">
            <v>КГ</v>
          </cell>
          <cell r="D572">
            <v>4.51</v>
          </cell>
        </row>
        <row r="573">
          <cell r="A573">
            <v>101436</v>
          </cell>
          <cell r="B573" t="str">
            <v>ЗАЗЕМЛЕНИЕ ПРЕНОСИМО ЗА ВЕЛ 20КВ</v>
          </cell>
          <cell r="C573" t="str">
            <v>БР</v>
          </cell>
          <cell r="D573">
            <v>333.16</v>
          </cell>
        </row>
        <row r="574">
          <cell r="A574">
            <v>101439</v>
          </cell>
          <cell r="B574" t="str">
            <v>ЗАЗЕМЛЕНИЕ ПРЕНОСИМО ЗА ШИНИ 20КВ</v>
          </cell>
          <cell r="C574" t="str">
            <v>БР</v>
          </cell>
          <cell r="D574">
            <v>282.16000000000003</v>
          </cell>
        </row>
        <row r="575">
          <cell r="A575">
            <v>101437</v>
          </cell>
          <cell r="B575" t="str">
            <v>ЗАЗЕМЛЕНИЕ ПРЕНОСИМО ЗА ВЪЗД. МРЕЖА НН</v>
          </cell>
          <cell r="C575" t="str">
            <v>БР</v>
          </cell>
          <cell r="D575">
            <v>300.36</v>
          </cell>
        </row>
        <row r="576">
          <cell r="A576">
            <v>101438</v>
          </cell>
          <cell r="B576" t="str">
            <v>ЗАЗЕМЛЕНИЕ ПРЕНОСИМО ЗА НН ЗА ВП-ТА</v>
          </cell>
          <cell r="C576" t="str">
            <v>БР</v>
          </cell>
          <cell r="D576">
            <v>154.91999999999999</v>
          </cell>
        </row>
        <row r="577">
          <cell r="A577">
            <v>101440</v>
          </cell>
          <cell r="B577" t="str">
            <v>ЗАЗЕМЛЕНИЕ ПРЕНОСИМО ЗА ШИНИ НН</v>
          </cell>
          <cell r="C577" t="str">
            <v>БР</v>
          </cell>
          <cell r="D577">
            <v>184.25</v>
          </cell>
        </row>
        <row r="578">
          <cell r="A578">
            <v>101461</v>
          </cell>
          <cell r="B578" t="str">
            <v>КАСКА ЕЛЕКТРОМОНТЬОРСКА ПРЕДПАЗНА</v>
          </cell>
          <cell r="C578" t="str">
            <v>БР</v>
          </cell>
          <cell r="D578">
            <v>4.93</v>
          </cell>
        </row>
        <row r="579">
          <cell r="A579">
            <v>101465</v>
          </cell>
          <cell r="B579" t="str">
            <v>РЪКАВИЦИ ДИЕЛЕКТРИЧНИ 20КВ /ЧИФТ/</v>
          </cell>
          <cell r="C579" t="str">
            <v>БР</v>
          </cell>
          <cell r="D579">
            <v>67.09</v>
          </cell>
        </row>
        <row r="580">
          <cell r="A580">
            <v>101464</v>
          </cell>
          <cell r="B580" t="str">
            <v>РЪКАВИЦИ ДИЕЛЕКТРИЧНИ НН /ЧИФТ/</v>
          </cell>
          <cell r="C580" t="str">
            <v>БР</v>
          </cell>
          <cell r="D580">
            <v>0</v>
          </cell>
        </row>
        <row r="581">
          <cell r="A581">
            <v>101450</v>
          </cell>
          <cell r="B581" t="str">
            <v>ЩАНГА ФАЗОУКАЗАТЕЛНА КОНТАКТНА 20КВ</v>
          </cell>
          <cell r="C581" t="str">
            <v>БР</v>
          </cell>
          <cell r="D581">
            <v>368.5</v>
          </cell>
        </row>
        <row r="582">
          <cell r="A582">
            <v>100261</v>
          </cell>
          <cell r="B582" t="str">
            <v>БРАВА КОДКЕЙ ТРИСТРАННА ЗА ТП</v>
          </cell>
          <cell r="C582" t="str">
            <v>БР</v>
          </cell>
          <cell r="D582">
            <v>0</v>
          </cell>
        </row>
        <row r="583">
          <cell r="A583">
            <v>101976</v>
          </cell>
          <cell r="B583" t="str">
            <v>ЛОСТОВЕ КОДКЕЙ К-Т ЗА ТП 2Х1000ММ</v>
          </cell>
          <cell r="C583" t="str">
            <v>БР</v>
          </cell>
          <cell r="D583">
            <v>0</v>
          </cell>
        </row>
        <row r="584">
          <cell r="A584">
            <v>101977</v>
          </cell>
          <cell r="B584" t="str">
            <v>ЛОСТОВЕ КОДКЕЙ К-Т ЗА ТП 2Х1200ММ</v>
          </cell>
          <cell r="C584" t="str">
            <v>БР</v>
          </cell>
          <cell r="D584">
            <v>0</v>
          </cell>
        </row>
        <row r="585">
          <cell r="A585">
            <v>101970</v>
          </cell>
          <cell r="B585" t="str">
            <v>БРАВА КОДКЕЙ ТРИСТРАННА ЗА РТ МЕТАЛНО</v>
          </cell>
          <cell r="C585" t="str">
            <v>БР</v>
          </cell>
          <cell r="D585">
            <v>0</v>
          </cell>
        </row>
        <row r="586">
          <cell r="A586">
            <v>101978</v>
          </cell>
          <cell r="B586" t="str">
            <v>ЛОСТОВЕ КОДКЕЙ К-Т ЗА РТ 2Х450ММ</v>
          </cell>
          <cell r="C586" t="str">
            <v>БР</v>
          </cell>
          <cell r="D586">
            <v>0</v>
          </cell>
        </row>
        <row r="587">
          <cell r="A587">
            <v>101979</v>
          </cell>
          <cell r="B587" t="str">
            <v>ЛОСТОВЕ КОДКЕЙ К-Т ЗА РТ 2Х500ММ</v>
          </cell>
          <cell r="C587" t="str">
            <v>БР</v>
          </cell>
          <cell r="D587">
            <v>0</v>
          </cell>
        </row>
        <row r="588">
          <cell r="A588">
            <v>101973</v>
          </cell>
          <cell r="B588" t="str">
            <v>КЛЮЧАЛКА /ПАТРОН/ КОДКЕЙ ЕДНОСТРАННА 1/2</v>
          </cell>
          <cell r="C588" t="str">
            <v>БР</v>
          </cell>
          <cell r="D588">
            <v>0</v>
          </cell>
        </row>
        <row r="589">
          <cell r="A589">
            <v>101974</v>
          </cell>
          <cell r="B589" t="str">
            <v>КЛЮЧАЛКА /ПАТРОН/ КОДКЕЙ ДВУСТРАННА</v>
          </cell>
          <cell r="C589" t="str">
            <v>БР</v>
          </cell>
          <cell r="D589">
            <v>0</v>
          </cell>
        </row>
        <row r="590">
          <cell r="A590">
            <v>101971</v>
          </cell>
          <cell r="B590" t="str">
            <v>БРАВА КОДКЕЙ ЕДНОСТРАННА ЗА ТЕПО ВЪТРЕШН</v>
          </cell>
          <cell r="C590" t="str">
            <v>БР</v>
          </cell>
          <cell r="D590">
            <v>0</v>
          </cell>
        </row>
        <row r="591">
          <cell r="A591">
            <v>101972</v>
          </cell>
          <cell r="B591" t="str">
            <v>БРАВА КОДКЕЙ ЕДНОСТРАННА ЗА ПОДСТАНЦИЯ</v>
          </cell>
          <cell r="C591" t="str">
            <v>БР</v>
          </cell>
          <cell r="D591">
            <v>0</v>
          </cell>
        </row>
        <row r="592">
          <cell r="A592">
            <v>100989</v>
          </cell>
          <cell r="B592" t="str">
            <v>КАТИНАР КОДКЕЙ С КЛЮЧАЛКА</v>
          </cell>
          <cell r="C592" t="str">
            <v>БР</v>
          </cell>
          <cell r="D592">
            <v>2.11</v>
          </cell>
        </row>
        <row r="593">
          <cell r="A593">
            <v>100407</v>
          </cell>
          <cell r="B593" t="str">
            <v>ПРОВОДНИК БОБИНАЖЕН ПЕТ-2F 1.80</v>
          </cell>
          <cell r="C593" t="str">
            <v>КГ</v>
          </cell>
          <cell r="D593">
            <v>0</v>
          </cell>
        </row>
        <row r="594">
          <cell r="A594">
            <v>100405</v>
          </cell>
          <cell r="B594" t="str">
            <v>ПРОВОДНИК БОБИНАЖЕН ПЕТ-2F 1.60</v>
          </cell>
          <cell r="C594" t="str">
            <v>КГ</v>
          </cell>
          <cell r="D594">
            <v>0</v>
          </cell>
        </row>
        <row r="595">
          <cell r="A595">
            <v>100404</v>
          </cell>
          <cell r="B595" t="str">
            <v>ПРОВОДНИК БОБИНАЖЕН ПЕТ-2F 1.50</v>
          </cell>
          <cell r="C595" t="str">
            <v>КГ</v>
          </cell>
          <cell r="D595">
            <v>0</v>
          </cell>
        </row>
        <row r="596">
          <cell r="A596">
            <v>100402</v>
          </cell>
          <cell r="B596" t="str">
            <v>ПРОВОДНИК БОБИНАЖЕН ПЕТ-2F 1.25</v>
          </cell>
          <cell r="C596" t="str">
            <v>КГ</v>
          </cell>
          <cell r="D596">
            <v>0</v>
          </cell>
        </row>
        <row r="597">
          <cell r="A597">
            <v>100399</v>
          </cell>
          <cell r="B597" t="str">
            <v>ПРОВОДНИК БОБИНАЖЕН ПЕТ-2F 1,18</v>
          </cell>
          <cell r="C597" t="str">
            <v>КГ</v>
          </cell>
          <cell r="D597">
            <v>0</v>
          </cell>
        </row>
        <row r="598">
          <cell r="B598" t="str">
            <v>ПРОВОДНИК БОБИНАЖЕН ПЕТ-2F 1.12</v>
          </cell>
          <cell r="C598" t="str">
            <v>КГ</v>
          </cell>
          <cell r="D598">
            <v>0</v>
          </cell>
        </row>
        <row r="599">
          <cell r="B599" t="str">
            <v>ПРОВОДНИК БОБИНАЖЕН ПЕТ-2F 1.18</v>
          </cell>
          <cell r="C599" t="str">
            <v>КГ</v>
          </cell>
          <cell r="D599">
            <v>0</v>
          </cell>
        </row>
        <row r="600">
          <cell r="B600" t="str">
            <v>ПРОВОДНИК БОБИНАЖЕН ПЕТ-2F 1.06</v>
          </cell>
          <cell r="C600" t="str">
            <v>КГ</v>
          </cell>
          <cell r="D600">
            <v>0</v>
          </cell>
        </row>
        <row r="601">
          <cell r="B601" t="str">
            <v>ПРОВОДНИК БОБИНАЖЕН ПЕТ-2F 0,63</v>
          </cell>
          <cell r="C601" t="str">
            <v>КГ</v>
          </cell>
          <cell r="D601">
            <v>0</v>
          </cell>
        </row>
        <row r="602">
          <cell r="B602" t="str">
            <v>ПРОВОДНИК БОБИНАЖЕН ПЕТ-2F 0,50</v>
          </cell>
          <cell r="C602" t="str">
            <v>КГ</v>
          </cell>
          <cell r="D602">
            <v>0</v>
          </cell>
        </row>
        <row r="603">
          <cell r="A603">
            <v>100396</v>
          </cell>
          <cell r="B603" t="str">
            <v>ПРОВОДНИК БОБИНАЖЕН ПЕТ-2F 0,90</v>
          </cell>
          <cell r="C603" t="str">
            <v>КГ</v>
          </cell>
          <cell r="D603">
            <v>0</v>
          </cell>
        </row>
        <row r="604">
          <cell r="A604">
            <v>100377</v>
          </cell>
          <cell r="B604" t="str">
            <v>ПРОВОДНИК БОБИНАЖЕН АПХК-F 2.00/0.3</v>
          </cell>
          <cell r="C604" t="str">
            <v>КГ</v>
          </cell>
          <cell r="D604">
            <v>0</v>
          </cell>
        </row>
        <row r="605">
          <cell r="A605">
            <v>100371</v>
          </cell>
          <cell r="B605" t="str">
            <v>ПРОВОДНИК БОБИНАЖЕН АПХК 1.60/0.3</v>
          </cell>
          <cell r="C605" t="str">
            <v>КГ</v>
          </cell>
          <cell r="D605">
            <v>0</v>
          </cell>
        </row>
        <row r="606">
          <cell r="A606">
            <v>100372</v>
          </cell>
          <cell r="B606" t="str">
            <v>ПРОВОДНИК БОБИНАЖЕН АПХК 1.80/0.3</v>
          </cell>
          <cell r="C606" t="str">
            <v>КГ</v>
          </cell>
          <cell r="D606">
            <v>0</v>
          </cell>
        </row>
        <row r="607">
          <cell r="A607">
            <v>101553</v>
          </cell>
          <cell r="B607" t="str">
            <v>ПРЕШПАН 1,5 ММ</v>
          </cell>
          <cell r="C607" t="str">
            <v>КГ</v>
          </cell>
          <cell r="D607">
            <v>0</v>
          </cell>
        </row>
        <row r="608">
          <cell r="A608">
            <v>101552</v>
          </cell>
          <cell r="B608" t="str">
            <v>ПРЕШПАН 0.5 ММ</v>
          </cell>
          <cell r="C608" t="str">
            <v>КГ</v>
          </cell>
          <cell r="D608">
            <v>0</v>
          </cell>
        </row>
        <row r="609">
          <cell r="B609" t="str">
            <v>ПРЕШПАН 1,0 0ММ</v>
          </cell>
          <cell r="C609" t="str">
            <v>КГ</v>
          </cell>
          <cell r="D609">
            <v>0</v>
          </cell>
        </row>
        <row r="610">
          <cell r="B610" t="str">
            <v>ПРЕШПАН 2 ММ</v>
          </cell>
          <cell r="C610" t="str">
            <v>КГ</v>
          </cell>
          <cell r="D610">
            <v>0</v>
          </cell>
        </row>
        <row r="611">
          <cell r="A611">
            <v>100274</v>
          </cell>
          <cell r="B611" t="str">
            <v>ПРЪСТ БЕЛИЛНА</v>
          </cell>
          <cell r="C611" t="str">
            <v>КГ</v>
          </cell>
          <cell r="D611">
            <v>0</v>
          </cell>
        </row>
        <row r="612">
          <cell r="A612">
            <v>100422</v>
          </cell>
          <cell r="B612" t="str">
            <v>УПЛЪТНИТЕЛ ЗА ИЗОЛАТОР НА МАСЛЕН ТРАНСФ.</v>
          </cell>
          <cell r="C612" t="str">
            <v>БР</v>
          </cell>
          <cell r="D612">
            <v>0</v>
          </cell>
        </row>
        <row r="613">
          <cell r="B613" t="str">
            <v>стъклолакотръби ф 1</v>
          </cell>
          <cell r="C613" t="str">
            <v>БР</v>
          </cell>
          <cell r="D613">
            <v>0</v>
          </cell>
        </row>
        <row r="614">
          <cell r="B614" t="str">
            <v>стъклолакотръби ф 1,5</v>
          </cell>
          <cell r="C614" t="str">
            <v>М</v>
          </cell>
          <cell r="D614">
            <v>0</v>
          </cell>
        </row>
        <row r="615">
          <cell r="B615" t="str">
            <v>стъклолакотръби ф 2,5</v>
          </cell>
          <cell r="C615" t="str">
            <v>М</v>
          </cell>
          <cell r="D615">
            <v>0</v>
          </cell>
        </row>
        <row r="616">
          <cell r="B616" t="str">
            <v>стъклолакотръби ф 3</v>
          </cell>
          <cell r="C616" t="str">
            <v>М</v>
          </cell>
          <cell r="D616">
            <v>0</v>
          </cell>
        </row>
        <row r="617">
          <cell r="B617" t="str">
            <v>стъклолакотръби ф 3,5</v>
          </cell>
          <cell r="C617" t="str">
            <v>М</v>
          </cell>
          <cell r="D617">
            <v>0</v>
          </cell>
        </row>
        <row r="618">
          <cell r="B618" t="str">
            <v>стъклолакотръби ф 4</v>
          </cell>
          <cell r="C618" t="str">
            <v>М</v>
          </cell>
          <cell r="D618">
            <v>0</v>
          </cell>
        </row>
        <row r="619">
          <cell r="B619" t="str">
            <v>стъклолакотръби ф 5</v>
          </cell>
          <cell r="C619" t="str">
            <v>М</v>
          </cell>
          <cell r="D619">
            <v>0</v>
          </cell>
        </row>
        <row r="620">
          <cell r="B620" t="str">
            <v>стъклолакотръби ф 6</v>
          </cell>
          <cell r="C620" t="str">
            <v>М</v>
          </cell>
          <cell r="D620">
            <v>0</v>
          </cell>
        </row>
        <row r="621">
          <cell r="B621" t="str">
            <v>стъклолакотръби ф 8</v>
          </cell>
          <cell r="C621" t="str">
            <v>М</v>
          </cell>
          <cell r="D621">
            <v>0</v>
          </cell>
        </row>
        <row r="622">
          <cell r="B622" t="str">
            <v>стъклолакотръби ф 10</v>
          </cell>
          <cell r="C622" t="str">
            <v>М</v>
          </cell>
          <cell r="D622">
            <v>0</v>
          </cell>
        </row>
        <row r="623">
          <cell r="B623" t="str">
            <v>стъклолакотръби ф 12</v>
          </cell>
          <cell r="C623" t="str">
            <v>М</v>
          </cell>
          <cell r="D623">
            <v>0</v>
          </cell>
        </row>
        <row r="624">
          <cell r="A624">
            <v>999999</v>
          </cell>
          <cell r="B624" t="str">
            <v>ЛЕНТА ПАМУЧНА БАНДАЖНА 20 Х 0,15</v>
          </cell>
          <cell r="C624" t="str">
            <v>М</v>
          </cell>
          <cell r="D624">
            <v>0</v>
          </cell>
        </row>
      </sheetData>
      <sheetData sheetId="4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вкл.матертиалите(+бе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(касае корекции на покритието, получено при транспортирането на стълбовете)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протокол за изм. на заземл.) Геометричен център на таблото до 1.7 м.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протокол за изм. на заземл.) Геометричен център на таблото до 1.7 м.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/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8"/>
  <sheetViews>
    <sheetView tabSelected="1" topLeftCell="A91" workbookViewId="0">
      <selection activeCell="I103" sqref="I103"/>
    </sheetView>
  </sheetViews>
  <sheetFormatPr defaultRowHeight="15.75" x14ac:dyDescent="0.25"/>
  <cols>
    <col min="1" max="1" width="4.42578125" style="20" customWidth="1"/>
    <col min="2" max="2" width="5.7109375" style="20" customWidth="1"/>
    <col min="3" max="3" width="9" style="45" bestFit="1" customWidth="1"/>
    <col min="4" max="4" width="76.42578125" style="20" customWidth="1"/>
    <col min="5" max="5" width="5.5703125" style="20" bestFit="1" customWidth="1"/>
    <col min="6" max="6" width="10.140625" style="46" bestFit="1" customWidth="1"/>
    <col min="7" max="7" width="8.85546875" style="18" bestFit="1" customWidth="1"/>
    <col min="8" max="8" width="14.28515625" style="19" bestFit="1" customWidth="1"/>
    <col min="9" max="9" width="40.140625" style="20" customWidth="1"/>
    <col min="10" max="256" width="9.140625" style="20"/>
    <col min="257" max="257" width="4.42578125" style="20" customWidth="1"/>
    <col min="258" max="258" width="5.7109375" style="20" customWidth="1"/>
    <col min="259" max="259" width="18.140625" style="20" customWidth="1"/>
    <col min="260" max="260" width="76.42578125" style="20" customWidth="1"/>
    <col min="261" max="261" width="25.42578125" style="20" customWidth="1"/>
    <col min="262" max="262" width="19" style="20" customWidth="1"/>
    <col min="263" max="263" width="16.85546875" style="20" customWidth="1"/>
    <col min="264" max="264" width="20.28515625" style="20" customWidth="1"/>
    <col min="265" max="265" width="40.140625" style="20" customWidth="1"/>
    <col min="266" max="512" width="9.140625" style="20"/>
    <col min="513" max="513" width="4.42578125" style="20" customWidth="1"/>
    <col min="514" max="514" width="5.7109375" style="20" customWidth="1"/>
    <col min="515" max="515" width="18.140625" style="20" customWidth="1"/>
    <col min="516" max="516" width="76.42578125" style="20" customWidth="1"/>
    <col min="517" max="517" width="25.42578125" style="20" customWidth="1"/>
    <col min="518" max="518" width="19" style="20" customWidth="1"/>
    <col min="519" max="519" width="16.85546875" style="20" customWidth="1"/>
    <col min="520" max="520" width="20.28515625" style="20" customWidth="1"/>
    <col min="521" max="521" width="40.140625" style="20" customWidth="1"/>
    <col min="522" max="768" width="9.140625" style="20"/>
    <col min="769" max="769" width="4.42578125" style="20" customWidth="1"/>
    <col min="770" max="770" width="5.7109375" style="20" customWidth="1"/>
    <col min="771" max="771" width="18.140625" style="20" customWidth="1"/>
    <col min="772" max="772" width="76.42578125" style="20" customWidth="1"/>
    <col min="773" max="773" width="25.42578125" style="20" customWidth="1"/>
    <col min="774" max="774" width="19" style="20" customWidth="1"/>
    <col min="775" max="775" width="16.85546875" style="20" customWidth="1"/>
    <col min="776" max="776" width="20.28515625" style="20" customWidth="1"/>
    <col min="777" max="777" width="40.140625" style="20" customWidth="1"/>
    <col min="778" max="1024" width="9.140625" style="20"/>
    <col min="1025" max="1025" width="4.42578125" style="20" customWidth="1"/>
    <col min="1026" max="1026" width="5.7109375" style="20" customWidth="1"/>
    <col min="1027" max="1027" width="18.140625" style="20" customWidth="1"/>
    <col min="1028" max="1028" width="76.42578125" style="20" customWidth="1"/>
    <col min="1029" max="1029" width="25.42578125" style="20" customWidth="1"/>
    <col min="1030" max="1030" width="19" style="20" customWidth="1"/>
    <col min="1031" max="1031" width="16.85546875" style="20" customWidth="1"/>
    <col min="1032" max="1032" width="20.28515625" style="20" customWidth="1"/>
    <col min="1033" max="1033" width="40.140625" style="20" customWidth="1"/>
    <col min="1034" max="1280" width="9.140625" style="20"/>
    <col min="1281" max="1281" width="4.42578125" style="20" customWidth="1"/>
    <col min="1282" max="1282" width="5.7109375" style="20" customWidth="1"/>
    <col min="1283" max="1283" width="18.140625" style="20" customWidth="1"/>
    <col min="1284" max="1284" width="76.42578125" style="20" customWidth="1"/>
    <col min="1285" max="1285" width="25.42578125" style="20" customWidth="1"/>
    <col min="1286" max="1286" width="19" style="20" customWidth="1"/>
    <col min="1287" max="1287" width="16.85546875" style="20" customWidth="1"/>
    <col min="1288" max="1288" width="20.28515625" style="20" customWidth="1"/>
    <col min="1289" max="1289" width="40.140625" style="20" customWidth="1"/>
    <col min="1290" max="1536" width="9.140625" style="20"/>
    <col min="1537" max="1537" width="4.42578125" style="20" customWidth="1"/>
    <col min="1538" max="1538" width="5.7109375" style="20" customWidth="1"/>
    <col min="1539" max="1539" width="18.140625" style="20" customWidth="1"/>
    <col min="1540" max="1540" width="76.42578125" style="20" customWidth="1"/>
    <col min="1541" max="1541" width="25.42578125" style="20" customWidth="1"/>
    <col min="1542" max="1542" width="19" style="20" customWidth="1"/>
    <col min="1543" max="1543" width="16.85546875" style="20" customWidth="1"/>
    <col min="1544" max="1544" width="20.28515625" style="20" customWidth="1"/>
    <col min="1545" max="1545" width="40.140625" style="20" customWidth="1"/>
    <col min="1546" max="1792" width="9.140625" style="20"/>
    <col min="1793" max="1793" width="4.42578125" style="20" customWidth="1"/>
    <col min="1794" max="1794" width="5.7109375" style="20" customWidth="1"/>
    <col min="1795" max="1795" width="18.140625" style="20" customWidth="1"/>
    <col min="1796" max="1796" width="76.42578125" style="20" customWidth="1"/>
    <col min="1797" max="1797" width="25.42578125" style="20" customWidth="1"/>
    <col min="1798" max="1798" width="19" style="20" customWidth="1"/>
    <col min="1799" max="1799" width="16.85546875" style="20" customWidth="1"/>
    <col min="1800" max="1800" width="20.28515625" style="20" customWidth="1"/>
    <col min="1801" max="1801" width="40.140625" style="20" customWidth="1"/>
    <col min="1802" max="2048" width="9.140625" style="20"/>
    <col min="2049" max="2049" width="4.42578125" style="20" customWidth="1"/>
    <col min="2050" max="2050" width="5.7109375" style="20" customWidth="1"/>
    <col min="2051" max="2051" width="18.140625" style="20" customWidth="1"/>
    <col min="2052" max="2052" width="76.42578125" style="20" customWidth="1"/>
    <col min="2053" max="2053" width="25.42578125" style="20" customWidth="1"/>
    <col min="2054" max="2054" width="19" style="20" customWidth="1"/>
    <col min="2055" max="2055" width="16.85546875" style="20" customWidth="1"/>
    <col min="2056" max="2056" width="20.28515625" style="20" customWidth="1"/>
    <col min="2057" max="2057" width="40.140625" style="20" customWidth="1"/>
    <col min="2058" max="2304" width="9.140625" style="20"/>
    <col min="2305" max="2305" width="4.42578125" style="20" customWidth="1"/>
    <col min="2306" max="2306" width="5.7109375" style="20" customWidth="1"/>
    <col min="2307" max="2307" width="18.140625" style="20" customWidth="1"/>
    <col min="2308" max="2308" width="76.42578125" style="20" customWidth="1"/>
    <col min="2309" max="2309" width="25.42578125" style="20" customWidth="1"/>
    <col min="2310" max="2310" width="19" style="20" customWidth="1"/>
    <col min="2311" max="2311" width="16.85546875" style="20" customWidth="1"/>
    <col min="2312" max="2312" width="20.28515625" style="20" customWidth="1"/>
    <col min="2313" max="2313" width="40.140625" style="20" customWidth="1"/>
    <col min="2314" max="2560" width="9.140625" style="20"/>
    <col min="2561" max="2561" width="4.42578125" style="20" customWidth="1"/>
    <col min="2562" max="2562" width="5.7109375" style="20" customWidth="1"/>
    <col min="2563" max="2563" width="18.140625" style="20" customWidth="1"/>
    <col min="2564" max="2564" width="76.42578125" style="20" customWidth="1"/>
    <col min="2565" max="2565" width="25.42578125" style="20" customWidth="1"/>
    <col min="2566" max="2566" width="19" style="20" customWidth="1"/>
    <col min="2567" max="2567" width="16.85546875" style="20" customWidth="1"/>
    <col min="2568" max="2568" width="20.28515625" style="20" customWidth="1"/>
    <col min="2569" max="2569" width="40.140625" style="20" customWidth="1"/>
    <col min="2570" max="2816" width="9.140625" style="20"/>
    <col min="2817" max="2817" width="4.42578125" style="20" customWidth="1"/>
    <col min="2818" max="2818" width="5.7109375" style="20" customWidth="1"/>
    <col min="2819" max="2819" width="18.140625" style="20" customWidth="1"/>
    <col min="2820" max="2820" width="76.42578125" style="20" customWidth="1"/>
    <col min="2821" max="2821" width="25.42578125" style="20" customWidth="1"/>
    <col min="2822" max="2822" width="19" style="20" customWidth="1"/>
    <col min="2823" max="2823" width="16.85546875" style="20" customWidth="1"/>
    <col min="2824" max="2824" width="20.28515625" style="20" customWidth="1"/>
    <col min="2825" max="2825" width="40.140625" style="20" customWidth="1"/>
    <col min="2826" max="3072" width="9.140625" style="20"/>
    <col min="3073" max="3073" width="4.42578125" style="20" customWidth="1"/>
    <col min="3074" max="3074" width="5.7109375" style="20" customWidth="1"/>
    <col min="3075" max="3075" width="18.140625" style="20" customWidth="1"/>
    <col min="3076" max="3076" width="76.42578125" style="20" customWidth="1"/>
    <col min="3077" max="3077" width="25.42578125" style="20" customWidth="1"/>
    <col min="3078" max="3078" width="19" style="20" customWidth="1"/>
    <col min="3079" max="3079" width="16.85546875" style="20" customWidth="1"/>
    <col min="3080" max="3080" width="20.28515625" style="20" customWidth="1"/>
    <col min="3081" max="3081" width="40.140625" style="20" customWidth="1"/>
    <col min="3082" max="3328" width="9.140625" style="20"/>
    <col min="3329" max="3329" width="4.42578125" style="20" customWidth="1"/>
    <col min="3330" max="3330" width="5.7109375" style="20" customWidth="1"/>
    <col min="3331" max="3331" width="18.140625" style="20" customWidth="1"/>
    <col min="3332" max="3332" width="76.42578125" style="20" customWidth="1"/>
    <col min="3333" max="3333" width="25.42578125" style="20" customWidth="1"/>
    <col min="3334" max="3334" width="19" style="20" customWidth="1"/>
    <col min="3335" max="3335" width="16.85546875" style="20" customWidth="1"/>
    <col min="3336" max="3336" width="20.28515625" style="20" customWidth="1"/>
    <col min="3337" max="3337" width="40.140625" style="20" customWidth="1"/>
    <col min="3338" max="3584" width="9.140625" style="20"/>
    <col min="3585" max="3585" width="4.42578125" style="20" customWidth="1"/>
    <col min="3586" max="3586" width="5.7109375" style="20" customWidth="1"/>
    <col min="3587" max="3587" width="18.140625" style="20" customWidth="1"/>
    <col min="3588" max="3588" width="76.42578125" style="20" customWidth="1"/>
    <col min="3589" max="3589" width="25.42578125" style="20" customWidth="1"/>
    <col min="3590" max="3590" width="19" style="20" customWidth="1"/>
    <col min="3591" max="3591" width="16.85546875" style="20" customWidth="1"/>
    <col min="3592" max="3592" width="20.28515625" style="20" customWidth="1"/>
    <col min="3593" max="3593" width="40.140625" style="20" customWidth="1"/>
    <col min="3594" max="3840" width="9.140625" style="20"/>
    <col min="3841" max="3841" width="4.42578125" style="20" customWidth="1"/>
    <col min="3842" max="3842" width="5.7109375" style="20" customWidth="1"/>
    <col min="3843" max="3843" width="18.140625" style="20" customWidth="1"/>
    <col min="3844" max="3844" width="76.42578125" style="20" customWidth="1"/>
    <col min="3845" max="3845" width="25.42578125" style="20" customWidth="1"/>
    <col min="3846" max="3846" width="19" style="20" customWidth="1"/>
    <col min="3847" max="3847" width="16.85546875" style="20" customWidth="1"/>
    <col min="3848" max="3848" width="20.28515625" style="20" customWidth="1"/>
    <col min="3849" max="3849" width="40.140625" style="20" customWidth="1"/>
    <col min="3850" max="4096" width="9.140625" style="20"/>
    <col min="4097" max="4097" width="4.42578125" style="20" customWidth="1"/>
    <col min="4098" max="4098" width="5.7109375" style="20" customWidth="1"/>
    <col min="4099" max="4099" width="18.140625" style="20" customWidth="1"/>
    <col min="4100" max="4100" width="76.42578125" style="20" customWidth="1"/>
    <col min="4101" max="4101" width="25.42578125" style="20" customWidth="1"/>
    <col min="4102" max="4102" width="19" style="20" customWidth="1"/>
    <col min="4103" max="4103" width="16.85546875" style="20" customWidth="1"/>
    <col min="4104" max="4104" width="20.28515625" style="20" customWidth="1"/>
    <col min="4105" max="4105" width="40.140625" style="20" customWidth="1"/>
    <col min="4106" max="4352" width="9.140625" style="20"/>
    <col min="4353" max="4353" width="4.42578125" style="20" customWidth="1"/>
    <col min="4354" max="4354" width="5.7109375" style="20" customWidth="1"/>
    <col min="4355" max="4355" width="18.140625" style="20" customWidth="1"/>
    <col min="4356" max="4356" width="76.42578125" style="20" customWidth="1"/>
    <col min="4357" max="4357" width="25.42578125" style="20" customWidth="1"/>
    <col min="4358" max="4358" width="19" style="20" customWidth="1"/>
    <col min="4359" max="4359" width="16.85546875" style="20" customWidth="1"/>
    <col min="4360" max="4360" width="20.28515625" style="20" customWidth="1"/>
    <col min="4361" max="4361" width="40.140625" style="20" customWidth="1"/>
    <col min="4362" max="4608" width="9.140625" style="20"/>
    <col min="4609" max="4609" width="4.42578125" style="20" customWidth="1"/>
    <col min="4610" max="4610" width="5.7109375" style="20" customWidth="1"/>
    <col min="4611" max="4611" width="18.140625" style="20" customWidth="1"/>
    <col min="4612" max="4612" width="76.42578125" style="20" customWidth="1"/>
    <col min="4613" max="4613" width="25.42578125" style="20" customWidth="1"/>
    <col min="4614" max="4614" width="19" style="20" customWidth="1"/>
    <col min="4615" max="4615" width="16.85546875" style="20" customWidth="1"/>
    <col min="4616" max="4616" width="20.28515625" style="20" customWidth="1"/>
    <col min="4617" max="4617" width="40.140625" style="20" customWidth="1"/>
    <col min="4618" max="4864" width="9.140625" style="20"/>
    <col min="4865" max="4865" width="4.42578125" style="20" customWidth="1"/>
    <col min="4866" max="4866" width="5.7109375" style="20" customWidth="1"/>
    <col min="4867" max="4867" width="18.140625" style="20" customWidth="1"/>
    <col min="4868" max="4868" width="76.42578125" style="20" customWidth="1"/>
    <col min="4869" max="4869" width="25.42578125" style="20" customWidth="1"/>
    <col min="4870" max="4870" width="19" style="20" customWidth="1"/>
    <col min="4871" max="4871" width="16.85546875" style="20" customWidth="1"/>
    <col min="4872" max="4872" width="20.28515625" style="20" customWidth="1"/>
    <col min="4873" max="4873" width="40.140625" style="20" customWidth="1"/>
    <col min="4874" max="5120" width="9.140625" style="20"/>
    <col min="5121" max="5121" width="4.42578125" style="20" customWidth="1"/>
    <col min="5122" max="5122" width="5.7109375" style="20" customWidth="1"/>
    <col min="5123" max="5123" width="18.140625" style="20" customWidth="1"/>
    <col min="5124" max="5124" width="76.42578125" style="20" customWidth="1"/>
    <col min="5125" max="5125" width="25.42578125" style="20" customWidth="1"/>
    <col min="5126" max="5126" width="19" style="20" customWidth="1"/>
    <col min="5127" max="5127" width="16.85546875" style="20" customWidth="1"/>
    <col min="5128" max="5128" width="20.28515625" style="20" customWidth="1"/>
    <col min="5129" max="5129" width="40.140625" style="20" customWidth="1"/>
    <col min="5130" max="5376" width="9.140625" style="20"/>
    <col min="5377" max="5377" width="4.42578125" style="20" customWidth="1"/>
    <col min="5378" max="5378" width="5.7109375" style="20" customWidth="1"/>
    <col min="5379" max="5379" width="18.140625" style="20" customWidth="1"/>
    <col min="5380" max="5380" width="76.42578125" style="20" customWidth="1"/>
    <col min="5381" max="5381" width="25.42578125" style="20" customWidth="1"/>
    <col min="5382" max="5382" width="19" style="20" customWidth="1"/>
    <col min="5383" max="5383" width="16.85546875" style="20" customWidth="1"/>
    <col min="5384" max="5384" width="20.28515625" style="20" customWidth="1"/>
    <col min="5385" max="5385" width="40.140625" style="20" customWidth="1"/>
    <col min="5386" max="5632" width="9.140625" style="20"/>
    <col min="5633" max="5633" width="4.42578125" style="20" customWidth="1"/>
    <col min="5634" max="5634" width="5.7109375" style="20" customWidth="1"/>
    <col min="5635" max="5635" width="18.140625" style="20" customWidth="1"/>
    <col min="5636" max="5636" width="76.42578125" style="20" customWidth="1"/>
    <col min="5637" max="5637" width="25.42578125" style="20" customWidth="1"/>
    <col min="5638" max="5638" width="19" style="20" customWidth="1"/>
    <col min="5639" max="5639" width="16.85546875" style="20" customWidth="1"/>
    <col min="5640" max="5640" width="20.28515625" style="20" customWidth="1"/>
    <col min="5641" max="5641" width="40.140625" style="20" customWidth="1"/>
    <col min="5642" max="5888" width="9.140625" style="20"/>
    <col min="5889" max="5889" width="4.42578125" style="20" customWidth="1"/>
    <col min="5890" max="5890" width="5.7109375" style="20" customWidth="1"/>
    <col min="5891" max="5891" width="18.140625" style="20" customWidth="1"/>
    <col min="5892" max="5892" width="76.42578125" style="20" customWidth="1"/>
    <col min="5893" max="5893" width="25.42578125" style="20" customWidth="1"/>
    <col min="5894" max="5894" width="19" style="20" customWidth="1"/>
    <col min="5895" max="5895" width="16.85546875" style="20" customWidth="1"/>
    <col min="5896" max="5896" width="20.28515625" style="20" customWidth="1"/>
    <col min="5897" max="5897" width="40.140625" style="20" customWidth="1"/>
    <col min="5898" max="6144" width="9.140625" style="20"/>
    <col min="6145" max="6145" width="4.42578125" style="20" customWidth="1"/>
    <col min="6146" max="6146" width="5.7109375" style="20" customWidth="1"/>
    <col min="6147" max="6147" width="18.140625" style="20" customWidth="1"/>
    <col min="6148" max="6148" width="76.42578125" style="20" customWidth="1"/>
    <col min="6149" max="6149" width="25.42578125" style="20" customWidth="1"/>
    <col min="6150" max="6150" width="19" style="20" customWidth="1"/>
    <col min="6151" max="6151" width="16.85546875" style="20" customWidth="1"/>
    <col min="6152" max="6152" width="20.28515625" style="20" customWidth="1"/>
    <col min="6153" max="6153" width="40.140625" style="20" customWidth="1"/>
    <col min="6154" max="6400" width="9.140625" style="20"/>
    <col min="6401" max="6401" width="4.42578125" style="20" customWidth="1"/>
    <col min="6402" max="6402" width="5.7109375" style="20" customWidth="1"/>
    <col min="6403" max="6403" width="18.140625" style="20" customWidth="1"/>
    <col min="6404" max="6404" width="76.42578125" style="20" customWidth="1"/>
    <col min="6405" max="6405" width="25.42578125" style="20" customWidth="1"/>
    <col min="6406" max="6406" width="19" style="20" customWidth="1"/>
    <col min="6407" max="6407" width="16.85546875" style="20" customWidth="1"/>
    <col min="6408" max="6408" width="20.28515625" style="20" customWidth="1"/>
    <col min="6409" max="6409" width="40.140625" style="20" customWidth="1"/>
    <col min="6410" max="6656" width="9.140625" style="20"/>
    <col min="6657" max="6657" width="4.42578125" style="20" customWidth="1"/>
    <col min="6658" max="6658" width="5.7109375" style="20" customWidth="1"/>
    <col min="6659" max="6659" width="18.140625" style="20" customWidth="1"/>
    <col min="6660" max="6660" width="76.42578125" style="20" customWidth="1"/>
    <col min="6661" max="6661" width="25.42578125" style="20" customWidth="1"/>
    <col min="6662" max="6662" width="19" style="20" customWidth="1"/>
    <col min="6663" max="6663" width="16.85546875" style="20" customWidth="1"/>
    <col min="6664" max="6664" width="20.28515625" style="20" customWidth="1"/>
    <col min="6665" max="6665" width="40.140625" style="20" customWidth="1"/>
    <col min="6666" max="6912" width="9.140625" style="20"/>
    <col min="6913" max="6913" width="4.42578125" style="20" customWidth="1"/>
    <col min="6914" max="6914" width="5.7109375" style="20" customWidth="1"/>
    <col min="6915" max="6915" width="18.140625" style="20" customWidth="1"/>
    <col min="6916" max="6916" width="76.42578125" style="20" customWidth="1"/>
    <col min="6917" max="6917" width="25.42578125" style="20" customWidth="1"/>
    <col min="6918" max="6918" width="19" style="20" customWidth="1"/>
    <col min="6919" max="6919" width="16.85546875" style="20" customWidth="1"/>
    <col min="6920" max="6920" width="20.28515625" style="20" customWidth="1"/>
    <col min="6921" max="6921" width="40.140625" style="20" customWidth="1"/>
    <col min="6922" max="7168" width="9.140625" style="20"/>
    <col min="7169" max="7169" width="4.42578125" style="20" customWidth="1"/>
    <col min="7170" max="7170" width="5.7109375" style="20" customWidth="1"/>
    <col min="7171" max="7171" width="18.140625" style="20" customWidth="1"/>
    <col min="7172" max="7172" width="76.42578125" style="20" customWidth="1"/>
    <col min="7173" max="7173" width="25.42578125" style="20" customWidth="1"/>
    <col min="7174" max="7174" width="19" style="20" customWidth="1"/>
    <col min="7175" max="7175" width="16.85546875" style="20" customWidth="1"/>
    <col min="7176" max="7176" width="20.28515625" style="20" customWidth="1"/>
    <col min="7177" max="7177" width="40.140625" style="20" customWidth="1"/>
    <col min="7178" max="7424" width="9.140625" style="20"/>
    <col min="7425" max="7425" width="4.42578125" style="20" customWidth="1"/>
    <col min="7426" max="7426" width="5.7109375" style="20" customWidth="1"/>
    <col min="7427" max="7427" width="18.140625" style="20" customWidth="1"/>
    <col min="7428" max="7428" width="76.42578125" style="20" customWidth="1"/>
    <col min="7429" max="7429" width="25.42578125" style="20" customWidth="1"/>
    <col min="7430" max="7430" width="19" style="20" customWidth="1"/>
    <col min="7431" max="7431" width="16.85546875" style="20" customWidth="1"/>
    <col min="7432" max="7432" width="20.28515625" style="20" customWidth="1"/>
    <col min="7433" max="7433" width="40.140625" style="20" customWidth="1"/>
    <col min="7434" max="7680" width="9.140625" style="20"/>
    <col min="7681" max="7681" width="4.42578125" style="20" customWidth="1"/>
    <col min="7682" max="7682" width="5.7109375" style="20" customWidth="1"/>
    <col min="7683" max="7683" width="18.140625" style="20" customWidth="1"/>
    <col min="7684" max="7684" width="76.42578125" style="20" customWidth="1"/>
    <col min="7685" max="7685" width="25.42578125" style="20" customWidth="1"/>
    <col min="7686" max="7686" width="19" style="20" customWidth="1"/>
    <col min="7687" max="7687" width="16.85546875" style="20" customWidth="1"/>
    <col min="7688" max="7688" width="20.28515625" style="20" customWidth="1"/>
    <col min="7689" max="7689" width="40.140625" style="20" customWidth="1"/>
    <col min="7690" max="7936" width="9.140625" style="20"/>
    <col min="7937" max="7937" width="4.42578125" style="20" customWidth="1"/>
    <col min="7938" max="7938" width="5.7109375" style="20" customWidth="1"/>
    <col min="7939" max="7939" width="18.140625" style="20" customWidth="1"/>
    <col min="7940" max="7940" width="76.42578125" style="20" customWidth="1"/>
    <col min="7941" max="7941" width="25.42578125" style="20" customWidth="1"/>
    <col min="7942" max="7942" width="19" style="20" customWidth="1"/>
    <col min="7943" max="7943" width="16.85546875" style="20" customWidth="1"/>
    <col min="7944" max="7944" width="20.28515625" style="20" customWidth="1"/>
    <col min="7945" max="7945" width="40.140625" style="20" customWidth="1"/>
    <col min="7946" max="8192" width="9.140625" style="20"/>
    <col min="8193" max="8193" width="4.42578125" style="20" customWidth="1"/>
    <col min="8194" max="8194" width="5.7109375" style="20" customWidth="1"/>
    <col min="8195" max="8195" width="18.140625" style="20" customWidth="1"/>
    <col min="8196" max="8196" width="76.42578125" style="20" customWidth="1"/>
    <col min="8197" max="8197" width="25.42578125" style="20" customWidth="1"/>
    <col min="8198" max="8198" width="19" style="20" customWidth="1"/>
    <col min="8199" max="8199" width="16.85546875" style="20" customWidth="1"/>
    <col min="8200" max="8200" width="20.28515625" style="20" customWidth="1"/>
    <col min="8201" max="8201" width="40.140625" style="20" customWidth="1"/>
    <col min="8202" max="8448" width="9.140625" style="20"/>
    <col min="8449" max="8449" width="4.42578125" style="20" customWidth="1"/>
    <col min="8450" max="8450" width="5.7109375" style="20" customWidth="1"/>
    <col min="8451" max="8451" width="18.140625" style="20" customWidth="1"/>
    <col min="8452" max="8452" width="76.42578125" style="20" customWidth="1"/>
    <col min="8453" max="8453" width="25.42578125" style="20" customWidth="1"/>
    <col min="8454" max="8454" width="19" style="20" customWidth="1"/>
    <col min="8455" max="8455" width="16.85546875" style="20" customWidth="1"/>
    <col min="8456" max="8456" width="20.28515625" style="20" customWidth="1"/>
    <col min="8457" max="8457" width="40.140625" style="20" customWidth="1"/>
    <col min="8458" max="8704" width="9.140625" style="20"/>
    <col min="8705" max="8705" width="4.42578125" style="20" customWidth="1"/>
    <col min="8706" max="8706" width="5.7109375" style="20" customWidth="1"/>
    <col min="8707" max="8707" width="18.140625" style="20" customWidth="1"/>
    <col min="8708" max="8708" width="76.42578125" style="20" customWidth="1"/>
    <col min="8709" max="8709" width="25.42578125" style="20" customWidth="1"/>
    <col min="8710" max="8710" width="19" style="20" customWidth="1"/>
    <col min="8711" max="8711" width="16.85546875" style="20" customWidth="1"/>
    <col min="8712" max="8712" width="20.28515625" style="20" customWidth="1"/>
    <col min="8713" max="8713" width="40.140625" style="20" customWidth="1"/>
    <col min="8714" max="8960" width="9.140625" style="20"/>
    <col min="8961" max="8961" width="4.42578125" style="20" customWidth="1"/>
    <col min="8962" max="8962" width="5.7109375" style="20" customWidth="1"/>
    <col min="8963" max="8963" width="18.140625" style="20" customWidth="1"/>
    <col min="8964" max="8964" width="76.42578125" style="20" customWidth="1"/>
    <col min="8965" max="8965" width="25.42578125" style="20" customWidth="1"/>
    <col min="8966" max="8966" width="19" style="20" customWidth="1"/>
    <col min="8967" max="8967" width="16.85546875" style="20" customWidth="1"/>
    <col min="8968" max="8968" width="20.28515625" style="20" customWidth="1"/>
    <col min="8969" max="8969" width="40.140625" style="20" customWidth="1"/>
    <col min="8970" max="9216" width="9.140625" style="20"/>
    <col min="9217" max="9217" width="4.42578125" style="20" customWidth="1"/>
    <col min="9218" max="9218" width="5.7109375" style="20" customWidth="1"/>
    <col min="9219" max="9219" width="18.140625" style="20" customWidth="1"/>
    <col min="9220" max="9220" width="76.42578125" style="20" customWidth="1"/>
    <col min="9221" max="9221" width="25.42578125" style="20" customWidth="1"/>
    <col min="9222" max="9222" width="19" style="20" customWidth="1"/>
    <col min="9223" max="9223" width="16.85546875" style="20" customWidth="1"/>
    <col min="9224" max="9224" width="20.28515625" style="20" customWidth="1"/>
    <col min="9225" max="9225" width="40.140625" style="20" customWidth="1"/>
    <col min="9226" max="9472" width="9.140625" style="20"/>
    <col min="9473" max="9473" width="4.42578125" style="20" customWidth="1"/>
    <col min="9474" max="9474" width="5.7109375" style="20" customWidth="1"/>
    <col min="9475" max="9475" width="18.140625" style="20" customWidth="1"/>
    <col min="9476" max="9476" width="76.42578125" style="20" customWidth="1"/>
    <col min="9477" max="9477" width="25.42578125" style="20" customWidth="1"/>
    <col min="9478" max="9478" width="19" style="20" customWidth="1"/>
    <col min="9479" max="9479" width="16.85546875" style="20" customWidth="1"/>
    <col min="9480" max="9480" width="20.28515625" style="20" customWidth="1"/>
    <col min="9481" max="9481" width="40.140625" style="20" customWidth="1"/>
    <col min="9482" max="9728" width="9.140625" style="20"/>
    <col min="9729" max="9729" width="4.42578125" style="20" customWidth="1"/>
    <col min="9730" max="9730" width="5.7109375" style="20" customWidth="1"/>
    <col min="9731" max="9731" width="18.140625" style="20" customWidth="1"/>
    <col min="9732" max="9732" width="76.42578125" style="20" customWidth="1"/>
    <col min="9733" max="9733" width="25.42578125" style="20" customWidth="1"/>
    <col min="9734" max="9734" width="19" style="20" customWidth="1"/>
    <col min="9735" max="9735" width="16.85546875" style="20" customWidth="1"/>
    <col min="9736" max="9736" width="20.28515625" style="20" customWidth="1"/>
    <col min="9737" max="9737" width="40.140625" style="20" customWidth="1"/>
    <col min="9738" max="9984" width="9.140625" style="20"/>
    <col min="9985" max="9985" width="4.42578125" style="20" customWidth="1"/>
    <col min="9986" max="9986" width="5.7109375" style="20" customWidth="1"/>
    <col min="9987" max="9987" width="18.140625" style="20" customWidth="1"/>
    <col min="9988" max="9988" width="76.42578125" style="20" customWidth="1"/>
    <col min="9989" max="9989" width="25.42578125" style="20" customWidth="1"/>
    <col min="9990" max="9990" width="19" style="20" customWidth="1"/>
    <col min="9991" max="9991" width="16.85546875" style="20" customWidth="1"/>
    <col min="9992" max="9992" width="20.28515625" style="20" customWidth="1"/>
    <col min="9993" max="9993" width="40.140625" style="20" customWidth="1"/>
    <col min="9994" max="10240" width="9.140625" style="20"/>
    <col min="10241" max="10241" width="4.42578125" style="20" customWidth="1"/>
    <col min="10242" max="10242" width="5.7109375" style="20" customWidth="1"/>
    <col min="10243" max="10243" width="18.140625" style="20" customWidth="1"/>
    <col min="10244" max="10244" width="76.42578125" style="20" customWidth="1"/>
    <col min="10245" max="10245" width="25.42578125" style="20" customWidth="1"/>
    <col min="10246" max="10246" width="19" style="20" customWidth="1"/>
    <col min="10247" max="10247" width="16.85546875" style="20" customWidth="1"/>
    <col min="10248" max="10248" width="20.28515625" style="20" customWidth="1"/>
    <col min="10249" max="10249" width="40.140625" style="20" customWidth="1"/>
    <col min="10250" max="10496" width="9.140625" style="20"/>
    <col min="10497" max="10497" width="4.42578125" style="20" customWidth="1"/>
    <col min="10498" max="10498" width="5.7109375" style="20" customWidth="1"/>
    <col min="10499" max="10499" width="18.140625" style="20" customWidth="1"/>
    <col min="10500" max="10500" width="76.42578125" style="20" customWidth="1"/>
    <col min="10501" max="10501" width="25.42578125" style="20" customWidth="1"/>
    <col min="10502" max="10502" width="19" style="20" customWidth="1"/>
    <col min="10503" max="10503" width="16.85546875" style="20" customWidth="1"/>
    <col min="10504" max="10504" width="20.28515625" style="20" customWidth="1"/>
    <col min="10505" max="10505" width="40.140625" style="20" customWidth="1"/>
    <col min="10506" max="10752" width="9.140625" style="20"/>
    <col min="10753" max="10753" width="4.42578125" style="20" customWidth="1"/>
    <col min="10754" max="10754" width="5.7109375" style="20" customWidth="1"/>
    <col min="10755" max="10755" width="18.140625" style="20" customWidth="1"/>
    <col min="10756" max="10756" width="76.42578125" style="20" customWidth="1"/>
    <col min="10757" max="10757" width="25.42578125" style="20" customWidth="1"/>
    <col min="10758" max="10758" width="19" style="20" customWidth="1"/>
    <col min="10759" max="10759" width="16.85546875" style="20" customWidth="1"/>
    <col min="10760" max="10760" width="20.28515625" style="20" customWidth="1"/>
    <col min="10761" max="10761" width="40.140625" style="20" customWidth="1"/>
    <col min="10762" max="11008" width="9.140625" style="20"/>
    <col min="11009" max="11009" width="4.42578125" style="20" customWidth="1"/>
    <col min="11010" max="11010" width="5.7109375" style="20" customWidth="1"/>
    <col min="11011" max="11011" width="18.140625" style="20" customWidth="1"/>
    <col min="11012" max="11012" width="76.42578125" style="20" customWidth="1"/>
    <col min="11013" max="11013" width="25.42578125" style="20" customWidth="1"/>
    <col min="11014" max="11014" width="19" style="20" customWidth="1"/>
    <col min="11015" max="11015" width="16.85546875" style="20" customWidth="1"/>
    <col min="11016" max="11016" width="20.28515625" style="20" customWidth="1"/>
    <col min="11017" max="11017" width="40.140625" style="20" customWidth="1"/>
    <col min="11018" max="11264" width="9.140625" style="20"/>
    <col min="11265" max="11265" width="4.42578125" style="20" customWidth="1"/>
    <col min="11266" max="11266" width="5.7109375" style="20" customWidth="1"/>
    <col min="11267" max="11267" width="18.140625" style="20" customWidth="1"/>
    <col min="11268" max="11268" width="76.42578125" style="20" customWidth="1"/>
    <col min="11269" max="11269" width="25.42578125" style="20" customWidth="1"/>
    <col min="11270" max="11270" width="19" style="20" customWidth="1"/>
    <col min="11271" max="11271" width="16.85546875" style="20" customWidth="1"/>
    <col min="11272" max="11272" width="20.28515625" style="20" customWidth="1"/>
    <col min="11273" max="11273" width="40.140625" style="20" customWidth="1"/>
    <col min="11274" max="11520" width="9.140625" style="20"/>
    <col min="11521" max="11521" width="4.42578125" style="20" customWidth="1"/>
    <col min="11522" max="11522" width="5.7109375" style="20" customWidth="1"/>
    <col min="11523" max="11523" width="18.140625" style="20" customWidth="1"/>
    <col min="11524" max="11524" width="76.42578125" style="20" customWidth="1"/>
    <col min="11525" max="11525" width="25.42578125" style="20" customWidth="1"/>
    <col min="11526" max="11526" width="19" style="20" customWidth="1"/>
    <col min="11527" max="11527" width="16.85546875" style="20" customWidth="1"/>
    <col min="11528" max="11528" width="20.28515625" style="20" customWidth="1"/>
    <col min="11529" max="11529" width="40.140625" style="20" customWidth="1"/>
    <col min="11530" max="11776" width="9.140625" style="20"/>
    <col min="11777" max="11777" width="4.42578125" style="20" customWidth="1"/>
    <col min="11778" max="11778" width="5.7109375" style="20" customWidth="1"/>
    <col min="11779" max="11779" width="18.140625" style="20" customWidth="1"/>
    <col min="11780" max="11780" width="76.42578125" style="20" customWidth="1"/>
    <col min="11781" max="11781" width="25.42578125" style="20" customWidth="1"/>
    <col min="11782" max="11782" width="19" style="20" customWidth="1"/>
    <col min="11783" max="11783" width="16.85546875" style="20" customWidth="1"/>
    <col min="11784" max="11784" width="20.28515625" style="20" customWidth="1"/>
    <col min="11785" max="11785" width="40.140625" style="20" customWidth="1"/>
    <col min="11786" max="12032" width="9.140625" style="20"/>
    <col min="12033" max="12033" width="4.42578125" style="20" customWidth="1"/>
    <col min="12034" max="12034" width="5.7109375" style="20" customWidth="1"/>
    <col min="12035" max="12035" width="18.140625" style="20" customWidth="1"/>
    <col min="12036" max="12036" width="76.42578125" style="20" customWidth="1"/>
    <col min="12037" max="12037" width="25.42578125" style="20" customWidth="1"/>
    <col min="12038" max="12038" width="19" style="20" customWidth="1"/>
    <col min="12039" max="12039" width="16.85546875" style="20" customWidth="1"/>
    <col min="12040" max="12040" width="20.28515625" style="20" customWidth="1"/>
    <col min="12041" max="12041" width="40.140625" style="20" customWidth="1"/>
    <col min="12042" max="12288" width="9.140625" style="20"/>
    <col min="12289" max="12289" width="4.42578125" style="20" customWidth="1"/>
    <col min="12290" max="12290" width="5.7109375" style="20" customWidth="1"/>
    <col min="12291" max="12291" width="18.140625" style="20" customWidth="1"/>
    <col min="12292" max="12292" width="76.42578125" style="20" customWidth="1"/>
    <col min="12293" max="12293" width="25.42578125" style="20" customWidth="1"/>
    <col min="12294" max="12294" width="19" style="20" customWidth="1"/>
    <col min="12295" max="12295" width="16.85546875" style="20" customWidth="1"/>
    <col min="12296" max="12296" width="20.28515625" style="20" customWidth="1"/>
    <col min="12297" max="12297" width="40.140625" style="20" customWidth="1"/>
    <col min="12298" max="12544" width="9.140625" style="20"/>
    <col min="12545" max="12545" width="4.42578125" style="20" customWidth="1"/>
    <col min="12546" max="12546" width="5.7109375" style="20" customWidth="1"/>
    <col min="12547" max="12547" width="18.140625" style="20" customWidth="1"/>
    <col min="12548" max="12548" width="76.42578125" style="20" customWidth="1"/>
    <col min="12549" max="12549" width="25.42578125" style="20" customWidth="1"/>
    <col min="12550" max="12550" width="19" style="20" customWidth="1"/>
    <col min="12551" max="12551" width="16.85546875" style="20" customWidth="1"/>
    <col min="12552" max="12552" width="20.28515625" style="20" customWidth="1"/>
    <col min="12553" max="12553" width="40.140625" style="20" customWidth="1"/>
    <col min="12554" max="12800" width="9.140625" style="20"/>
    <col min="12801" max="12801" width="4.42578125" style="20" customWidth="1"/>
    <col min="12802" max="12802" width="5.7109375" style="20" customWidth="1"/>
    <col min="12803" max="12803" width="18.140625" style="20" customWidth="1"/>
    <col min="12804" max="12804" width="76.42578125" style="20" customWidth="1"/>
    <col min="12805" max="12805" width="25.42578125" style="20" customWidth="1"/>
    <col min="12806" max="12806" width="19" style="20" customWidth="1"/>
    <col min="12807" max="12807" width="16.85546875" style="20" customWidth="1"/>
    <col min="12808" max="12808" width="20.28515625" style="20" customWidth="1"/>
    <col min="12809" max="12809" width="40.140625" style="20" customWidth="1"/>
    <col min="12810" max="13056" width="9.140625" style="20"/>
    <col min="13057" max="13057" width="4.42578125" style="20" customWidth="1"/>
    <col min="13058" max="13058" width="5.7109375" style="20" customWidth="1"/>
    <col min="13059" max="13059" width="18.140625" style="20" customWidth="1"/>
    <col min="13060" max="13060" width="76.42578125" style="20" customWidth="1"/>
    <col min="13061" max="13061" width="25.42578125" style="20" customWidth="1"/>
    <col min="13062" max="13062" width="19" style="20" customWidth="1"/>
    <col min="13063" max="13063" width="16.85546875" style="20" customWidth="1"/>
    <col min="13064" max="13064" width="20.28515625" style="20" customWidth="1"/>
    <col min="13065" max="13065" width="40.140625" style="20" customWidth="1"/>
    <col min="13066" max="13312" width="9.140625" style="20"/>
    <col min="13313" max="13313" width="4.42578125" style="20" customWidth="1"/>
    <col min="13314" max="13314" width="5.7109375" style="20" customWidth="1"/>
    <col min="13315" max="13315" width="18.140625" style="20" customWidth="1"/>
    <col min="13316" max="13316" width="76.42578125" style="20" customWidth="1"/>
    <col min="13317" max="13317" width="25.42578125" style="20" customWidth="1"/>
    <col min="13318" max="13318" width="19" style="20" customWidth="1"/>
    <col min="13319" max="13319" width="16.85546875" style="20" customWidth="1"/>
    <col min="13320" max="13320" width="20.28515625" style="20" customWidth="1"/>
    <col min="13321" max="13321" width="40.140625" style="20" customWidth="1"/>
    <col min="13322" max="13568" width="9.140625" style="20"/>
    <col min="13569" max="13569" width="4.42578125" style="20" customWidth="1"/>
    <col min="13570" max="13570" width="5.7109375" style="20" customWidth="1"/>
    <col min="13571" max="13571" width="18.140625" style="20" customWidth="1"/>
    <col min="13572" max="13572" width="76.42578125" style="20" customWidth="1"/>
    <col min="13573" max="13573" width="25.42578125" style="20" customWidth="1"/>
    <col min="13574" max="13574" width="19" style="20" customWidth="1"/>
    <col min="13575" max="13575" width="16.85546875" style="20" customWidth="1"/>
    <col min="13576" max="13576" width="20.28515625" style="20" customWidth="1"/>
    <col min="13577" max="13577" width="40.140625" style="20" customWidth="1"/>
    <col min="13578" max="13824" width="9.140625" style="20"/>
    <col min="13825" max="13825" width="4.42578125" style="20" customWidth="1"/>
    <col min="13826" max="13826" width="5.7109375" style="20" customWidth="1"/>
    <col min="13827" max="13827" width="18.140625" style="20" customWidth="1"/>
    <col min="13828" max="13828" width="76.42578125" style="20" customWidth="1"/>
    <col min="13829" max="13829" width="25.42578125" style="20" customWidth="1"/>
    <col min="13830" max="13830" width="19" style="20" customWidth="1"/>
    <col min="13831" max="13831" width="16.85546875" style="20" customWidth="1"/>
    <col min="13832" max="13832" width="20.28515625" style="20" customWidth="1"/>
    <col min="13833" max="13833" width="40.140625" style="20" customWidth="1"/>
    <col min="13834" max="14080" width="9.140625" style="20"/>
    <col min="14081" max="14081" width="4.42578125" style="20" customWidth="1"/>
    <col min="14082" max="14082" width="5.7109375" style="20" customWidth="1"/>
    <col min="14083" max="14083" width="18.140625" style="20" customWidth="1"/>
    <col min="14084" max="14084" width="76.42578125" style="20" customWidth="1"/>
    <col min="14085" max="14085" width="25.42578125" style="20" customWidth="1"/>
    <col min="14086" max="14086" width="19" style="20" customWidth="1"/>
    <col min="14087" max="14087" width="16.85546875" style="20" customWidth="1"/>
    <col min="14088" max="14088" width="20.28515625" style="20" customWidth="1"/>
    <col min="14089" max="14089" width="40.140625" style="20" customWidth="1"/>
    <col min="14090" max="14336" width="9.140625" style="20"/>
    <col min="14337" max="14337" width="4.42578125" style="20" customWidth="1"/>
    <col min="14338" max="14338" width="5.7109375" style="20" customWidth="1"/>
    <col min="14339" max="14339" width="18.140625" style="20" customWidth="1"/>
    <col min="14340" max="14340" width="76.42578125" style="20" customWidth="1"/>
    <col min="14341" max="14341" width="25.42578125" style="20" customWidth="1"/>
    <col min="14342" max="14342" width="19" style="20" customWidth="1"/>
    <col min="14343" max="14343" width="16.85546875" style="20" customWidth="1"/>
    <col min="14344" max="14344" width="20.28515625" style="20" customWidth="1"/>
    <col min="14345" max="14345" width="40.140625" style="20" customWidth="1"/>
    <col min="14346" max="14592" width="9.140625" style="20"/>
    <col min="14593" max="14593" width="4.42578125" style="20" customWidth="1"/>
    <col min="14594" max="14594" width="5.7109375" style="20" customWidth="1"/>
    <col min="14595" max="14595" width="18.140625" style="20" customWidth="1"/>
    <col min="14596" max="14596" width="76.42578125" style="20" customWidth="1"/>
    <col min="14597" max="14597" width="25.42578125" style="20" customWidth="1"/>
    <col min="14598" max="14598" width="19" style="20" customWidth="1"/>
    <col min="14599" max="14599" width="16.85546875" style="20" customWidth="1"/>
    <col min="14600" max="14600" width="20.28515625" style="20" customWidth="1"/>
    <col min="14601" max="14601" width="40.140625" style="20" customWidth="1"/>
    <col min="14602" max="14848" width="9.140625" style="20"/>
    <col min="14849" max="14849" width="4.42578125" style="20" customWidth="1"/>
    <col min="14850" max="14850" width="5.7109375" style="20" customWidth="1"/>
    <col min="14851" max="14851" width="18.140625" style="20" customWidth="1"/>
    <col min="14852" max="14852" width="76.42578125" style="20" customWidth="1"/>
    <col min="14853" max="14853" width="25.42578125" style="20" customWidth="1"/>
    <col min="14854" max="14854" width="19" style="20" customWidth="1"/>
    <col min="14855" max="14855" width="16.85546875" style="20" customWidth="1"/>
    <col min="14856" max="14856" width="20.28515625" style="20" customWidth="1"/>
    <col min="14857" max="14857" width="40.140625" style="20" customWidth="1"/>
    <col min="14858" max="15104" width="9.140625" style="20"/>
    <col min="15105" max="15105" width="4.42578125" style="20" customWidth="1"/>
    <col min="15106" max="15106" width="5.7109375" style="20" customWidth="1"/>
    <col min="15107" max="15107" width="18.140625" style="20" customWidth="1"/>
    <col min="15108" max="15108" width="76.42578125" style="20" customWidth="1"/>
    <col min="15109" max="15109" width="25.42578125" style="20" customWidth="1"/>
    <col min="15110" max="15110" width="19" style="20" customWidth="1"/>
    <col min="15111" max="15111" width="16.85546875" style="20" customWidth="1"/>
    <col min="15112" max="15112" width="20.28515625" style="20" customWidth="1"/>
    <col min="15113" max="15113" width="40.140625" style="20" customWidth="1"/>
    <col min="15114" max="15360" width="9.140625" style="20"/>
    <col min="15361" max="15361" width="4.42578125" style="20" customWidth="1"/>
    <col min="15362" max="15362" width="5.7109375" style="20" customWidth="1"/>
    <col min="15363" max="15363" width="18.140625" style="20" customWidth="1"/>
    <col min="15364" max="15364" width="76.42578125" style="20" customWidth="1"/>
    <col min="15365" max="15365" width="25.42578125" style="20" customWidth="1"/>
    <col min="15366" max="15366" width="19" style="20" customWidth="1"/>
    <col min="15367" max="15367" width="16.85546875" style="20" customWidth="1"/>
    <col min="15368" max="15368" width="20.28515625" style="20" customWidth="1"/>
    <col min="15369" max="15369" width="40.140625" style="20" customWidth="1"/>
    <col min="15370" max="15616" width="9.140625" style="20"/>
    <col min="15617" max="15617" width="4.42578125" style="20" customWidth="1"/>
    <col min="15618" max="15618" width="5.7109375" style="20" customWidth="1"/>
    <col min="15619" max="15619" width="18.140625" style="20" customWidth="1"/>
    <col min="15620" max="15620" width="76.42578125" style="20" customWidth="1"/>
    <col min="15621" max="15621" width="25.42578125" style="20" customWidth="1"/>
    <col min="15622" max="15622" width="19" style="20" customWidth="1"/>
    <col min="15623" max="15623" width="16.85546875" style="20" customWidth="1"/>
    <col min="15624" max="15624" width="20.28515625" style="20" customWidth="1"/>
    <col min="15625" max="15625" width="40.140625" style="20" customWidth="1"/>
    <col min="15626" max="15872" width="9.140625" style="20"/>
    <col min="15873" max="15873" width="4.42578125" style="20" customWidth="1"/>
    <col min="15874" max="15874" width="5.7109375" style="20" customWidth="1"/>
    <col min="15875" max="15875" width="18.140625" style="20" customWidth="1"/>
    <col min="15876" max="15876" width="76.42578125" style="20" customWidth="1"/>
    <col min="15877" max="15877" width="25.42578125" style="20" customWidth="1"/>
    <col min="15878" max="15878" width="19" style="20" customWidth="1"/>
    <col min="15879" max="15879" width="16.85546875" style="20" customWidth="1"/>
    <col min="15880" max="15880" width="20.28515625" style="20" customWidth="1"/>
    <col min="15881" max="15881" width="40.140625" style="20" customWidth="1"/>
    <col min="15882" max="16128" width="9.140625" style="20"/>
    <col min="16129" max="16129" width="4.42578125" style="20" customWidth="1"/>
    <col min="16130" max="16130" width="5.7109375" style="20" customWidth="1"/>
    <col min="16131" max="16131" width="18.140625" style="20" customWidth="1"/>
    <col min="16132" max="16132" width="76.42578125" style="20" customWidth="1"/>
    <col min="16133" max="16133" width="25.42578125" style="20" customWidth="1"/>
    <col min="16134" max="16134" width="19" style="20" customWidth="1"/>
    <col min="16135" max="16135" width="16.85546875" style="20" customWidth="1"/>
    <col min="16136" max="16136" width="20.28515625" style="20" customWidth="1"/>
    <col min="16137" max="16137" width="40.140625" style="20" customWidth="1"/>
    <col min="16138" max="16384" width="9.140625" style="20"/>
  </cols>
  <sheetData>
    <row r="1" spans="2:8" ht="18.75" customHeight="1" x14ac:dyDescent="0.25">
      <c r="B1" s="14"/>
      <c r="C1" s="15"/>
      <c r="D1" s="16"/>
      <c r="E1" s="14"/>
      <c r="F1" s="17"/>
      <c r="H1" s="90" t="s">
        <v>78</v>
      </c>
    </row>
    <row r="2" spans="2:8" ht="132" customHeight="1" x14ac:dyDescent="0.25">
      <c r="B2" s="75" t="s">
        <v>58</v>
      </c>
      <c r="C2" s="75"/>
      <c r="D2" s="75"/>
      <c r="E2" s="75"/>
      <c r="F2" s="75"/>
      <c r="G2" s="75"/>
      <c r="H2" s="75"/>
    </row>
    <row r="3" spans="2:8" x14ac:dyDescent="0.25">
      <c r="B3" s="50"/>
      <c r="C3" s="50"/>
      <c r="D3" s="50"/>
      <c r="E3" s="50"/>
      <c r="F3" s="50"/>
      <c r="G3" s="50"/>
      <c r="H3" s="50"/>
    </row>
    <row r="4" spans="2:8" x14ac:dyDescent="0.25">
      <c r="B4" s="76" t="s">
        <v>0</v>
      </c>
      <c r="C4" s="76"/>
      <c r="D4" s="76"/>
      <c r="E4" s="76"/>
      <c r="F4" s="76"/>
    </row>
    <row r="5" spans="2:8" x14ac:dyDescent="0.25">
      <c r="B5" s="21" t="s">
        <v>1</v>
      </c>
      <c r="C5" s="22" t="s">
        <v>2</v>
      </c>
      <c r="D5" s="21" t="s">
        <v>3</v>
      </c>
      <c r="E5" s="21" t="s">
        <v>4</v>
      </c>
      <c r="F5" s="22" t="s">
        <v>5</v>
      </c>
      <c r="G5" s="23" t="s">
        <v>6</v>
      </c>
      <c r="H5" s="23" t="s">
        <v>7</v>
      </c>
    </row>
    <row r="6" spans="2:8" x14ac:dyDescent="0.25">
      <c r="B6" s="77" t="s">
        <v>59</v>
      </c>
      <c r="C6" s="78"/>
      <c r="D6" s="78"/>
      <c r="E6" s="78"/>
      <c r="F6" s="78"/>
      <c r="G6" s="78"/>
      <c r="H6" s="79"/>
    </row>
    <row r="7" spans="2:8" x14ac:dyDescent="0.25">
      <c r="B7" s="80" t="s">
        <v>8</v>
      </c>
      <c r="C7" s="81"/>
      <c r="D7" s="81"/>
      <c r="E7" s="81"/>
      <c r="F7" s="81"/>
      <c r="G7" s="81"/>
      <c r="H7" s="82"/>
    </row>
    <row r="8" spans="2:8" x14ac:dyDescent="0.25">
      <c r="B8" s="24">
        <v>1</v>
      </c>
      <c r="C8" s="25">
        <v>1000154</v>
      </c>
      <c r="D8" s="26" t="str">
        <f>VLOOKUP(C8,[1]SMR09092014!$B$3:$P$331,2)</f>
        <v>Трасиране на въздушна линия</v>
      </c>
      <c r="E8" s="27" t="str">
        <f>VLOOKUP(C8,[1]SMR09092014!$B$3:$P$331,4)</f>
        <v>км</v>
      </c>
      <c r="F8" s="28">
        <v>1.41</v>
      </c>
      <c r="G8" s="47"/>
      <c r="H8" s="29">
        <f t="shared" ref="H8:H26" si="0">G8*F8</f>
        <v>0</v>
      </c>
    </row>
    <row r="9" spans="2:8" ht="31.5" x14ac:dyDescent="0.25">
      <c r="B9" s="24">
        <v>2</v>
      </c>
      <c r="C9" s="25">
        <v>1000091</v>
      </c>
      <c r="D9" s="26" t="str">
        <f>VLOOKUP(C9,[1]SMR09092014!$B$3:$P$331,2)</f>
        <v>Направа на кабелна глава НН над 3х95+50 мм2  (4х95 мм2) включително  (за 4-те жила)</v>
      </c>
      <c r="E9" s="27" t="str">
        <f>VLOOKUP(C9,[1]SMR09092014!$B$3:$P$331,4)</f>
        <v>бр.</v>
      </c>
      <c r="F9" s="28">
        <v>1</v>
      </c>
      <c r="G9" s="47"/>
      <c r="H9" s="29">
        <f t="shared" si="0"/>
        <v>0</v>
      </c>
    </row>
    <row r="10" spans="2:8" x14ac:dyDescent="0.25">
      <c r="B10" s="24">
        <v>3</v>
      </c>
      <c r="C10" s="25">
        <v>1000100</v>
      </c>
      <c r="D10" s="26" t="str">
        <f>VLOOKUP(C10,[1]SMR09092014!$B$3:$P$331,2)</f>
        <v xml:space="preserve">Подвързване на кабел към съществуващо табло / съоръжение </v>
      </c>
      <c r="E10" s="27" t="str">
        <f>VLOOKUP(C10,[1]SMR09092014!$B$3:$P$331,4)</f>
        <v>бр.</v>
      </c>
      <c r="F10" s="28">
        <v>1</v>
      </c>
      <c r="G10" s="47"/>
      <c r="H10" s="29">
        <f t="shared" si="0"/>
        <v>0</v>
      </c>
    </row>
    <row r="11" spans="2:8" x14ac:dyDescent="0.25">
      <c r="B11" s="24">
        <v>4</v>
      </c>
      <c r="C11" s="25">
        <v>1000181</v>
      </c>
      <c r="D11" s="26" t="str">
        <f>VLOOKUP(C11,[1]SMR09092014!$B$3:$P$331,2)</f>
        <v>Укрепване/отвесиране на съществуващи стълбове НН</v>
      </c>
      <c r="E11" s="27" t="str">
        <f>VLOOKUP(C11,[1]SMR09092014!$B$3:$P$331,4)</f>
        <v>бр.</v>
      </c>
      <c r="F11" s="28">
        <v>3</v>
      </c>
      <c r="G11" s="47"/>
      <c r="H11" s="29">
        <f t="shared" si="0"/>
        <v>0</v>
      </c>
    </row>
    <row r="12" spans="2:8" x14ac:dyDescent="0.25">
      <c r="B12" s="24">
        <v>5</v>
      </c>
      <c r="C12" s="25">
        <v>1000259</v>
      </c>
      <c r="D12" s="26" t="str">
        <f>VLOOKUP(C12,[1]SMR09092014!$B$3:$P$331,2)</f>
        <v>Демонтаж на осветително тяло</v>
      </c>
      <c r="E12" s="27" t="str">
        <f>VLOOKUP(C12,[1]SMR09092014!$B$3:$P$331,4)</f>
        <v>бр.</v>
      </c>
      <c r="F12" s="30">
        <v>7</v>
      </c>
      <c r="G12" s="47"/>
      <c r="H12" s="29">
        <f t="shared" si="0"/>
        <v>0</v>
      </c>
    </row>
    <row r="13" spans="2:8" x14ac:dyDescent="0.25">
      <c r="B13" s="24">
        <v>6</v>
      </c>
      <c r="C13" s="25">
        <v>1000258</v>
      </c>
      <c r="D13" s="26" t="str">
        <f>VLOOKUP(C13,[1]SMR09092014!$B$3:$P$331,2)</f>
        <v>Монтаж на осветително тяло</v>
      </c>
      <c r="E13" s="27" t="str">
        <f>VLOOKUP(C13,[1]SMR09092014!$B$3:$P$331,4)</f>
        <v>бр.</v>
      </c>
      <c r="F13" s="30">
        <v>7</v>
      </c>
      <c r="G13" s="47"/>
      <c r="H13" s="29">
        <f t="shared" si="0"/>
        <v>0</v>
      </c>
    </row>
    <row r="14" spans="2:8" x14ac:dyDescent="0.25">
      <c r="B14" s="24">
        <v>7</v>
      </c>
      <c r="C14" s="25">
        <v>1000248</v>
      </c>
      <c r="D14" s="26" t="str">
        <f>VLOOKUP(C14,[1]SMR09092014!$B$3:$P$331,2)</f>
        <v>Демонтаж на единичен проводник НН</v>
      </c>
      <c r="E14" s="27" t="str">
        <f>VLOOKUP(C14,[1]SMR09092014!$B$3:$P$331,4)</f>
        <v>м</v>
      </c>
      <c r="F14" s="30">
        <v>3330</v>
      </c>
      <c r="G14" s="47"/>
      <c r="H14" s="29">
        <f t="shared" si="0"/>
        <v>0</v>
      </c>
    </row>
    <row r="15" spans="2:8" x14ac:dyDescent="0.25">
      <c r="B15" s="24">
        <v>8</v>
      </c>
      <c r="C15" s="25">
        <v>1000241</v>
      </c>
      <c r="D15" s="26" t="str">
        <f>VLOOKUP(C15,[1]SMR09092014!$B$3:$P$331,2)</f>
        <v>Теглене на усукан проводник до 3х150+54, 6</v>
      </c>
      <c r="E15" s="27" t="str">
        <f>VLOOKUP(C15,[1]SMR09092014!$B$3:$P$331,4)</f>
        <v>м</v>
      </c>
      <c r="F15" s="30">
        <v>210</v>
      </c>
      <c r="G15" s="47"/>
      <c r="H15" s="29">
        <f t="shared" si="0"/>
        <v>0</v>
      </c>
    </row>
    <row r="16" spans="2:8" x14ac:dyDescent="0.25">
      <c r="B16" s="24">
        <v>9</v>
      </c>
      <c r="C16" s="25">
        <v>1000240</v>
      </c>
      <c r="D16" s="26" t="str">
        <f>VLOOKUP(C16,[1]SMR09092014!$B$3:$P$331,2)</f>
        <v>Теглене на усукан проводник до 3х70+54, 6</v>
      </c>
      <c r="E16" s="27" t="str">
        <f>VLOOKUP(C16,[1]SMR09092014!$B$3:$P$331,4)</f>
        <v>м</v>
      </c>
      <c r="F16" s="30">
        <v>750</v>
      </c>
      <c r="G16" s="47"/>
      <c r="H16" s="29">
        <f t="shared" si="0"/>
        <v>0</v>
      </c>
    </row>
    <row r="17" spans="2:8" x14ac:dyDescent="0.25">
      <c r="B17" s="24">
        <v>10</v>
      </c>
      <c r="C17" s="25">
        <v>1000239</v>
      </c>
      <c r="D17" s="26" t="str">
        <f>VLOOKUP(C17,[1]SMR09092014!$B$3:$P$331,2)</f>
        <v>Теглене на усукан проводник до 3х35+54, 6</v>
      </c>
      <c r="E17" s="27" t="str">
        <f>VLOOKUP(C17,[1]SMR09092014!$B$3:$P$331,4)</f>
        <v>м</v>
      </c>
      <c r="F17" s="30">
        <v>450</v>
      </c>
      <c r="G17" s="47"/>
      <c r="H17" s="29">
        <f t="shared" si="0"/>
        <v>0</v>
      </c>
    </row>
    <row r="18" spans="2:8" x14ac:dyDescent="0.25">
      <c r="B18" s="24">
        <v>11</v>
      </c>
      <c r="C18" s="25">
        <v>1000209</v>
      </c>
      <c r="D18" s="26" t="str">
        <f>VLOOKUP(C18,[1]SMR09092014!$B$3:$P$331,2)</f>
        <v>Демонтаж на изолатор с кука за НН,  заедно с превръзките</v>
      </c>
      <c r="E18" s="27" t="str">
        <f>VLOOKUP(C18,[1]SMR09092014!$B$3:$P$331,4)</f>
        <v>бр</v>
      </c>
      <c r="F18" s="30">
        <v>48</v>
      </c>
      <c r="G18" s="47"/>
      <c r="H18" s="29">
        <f t="shared" si="0"/>
        <v>0</v>
      </c>
    </row>
    <row r="19" spans="2:8" x14ac:dyDescent="0.25">
      <c r="B19" s="24">
        <v>12</v>
      </c>
      <c r="C19" s="25">
        <v>1000219</v>
      </c>
      <c r="D19" s="26" t="str">
        <f>VLOOKUP(C19,[1]SMR09092014!$B$3:$P$331,2)</f>
        <v>Монтаж на клема опъвателна с конзола за УИП</v>
      </c>
      <c r="E19" s="27" t="str">
        <f>VLOOKUP(C19,[1]SMR09092014!$B$3:$P$331,4)</f>
        <v>бр</v>
      </c>
      <c r="F19" s="30">
        <v>29</v>
      </c>
      <c r="G19" s="47"/>
      <c r="H19" s="29">
        <f t="shared" si="0"/>
        <v>0</v>
      </c>
    </row>
    <row r="20" spans="2:8" x14ac:dyDescent="0.25">
      <c r="B20" s="24">
        <v>13</v>
      </c>
      <c r="C20" s="25">
        <v>1000218</v>
      </c>
      <c r="D20" s="26" t="str">
        <f>VLOOKUP(C20,[1]SMR09092014!$B$3:$P$331,2)</f>
        <v>Монтаж на клема носеща с конзола за УИП</v>
      </c>
      <c r="E20" s="27" t="str">
        <f>VLOOKUP(C20,[1]SMR09092014!$B$3:$P$331,4)</f>
        <v>бр</v>
      </c>
      <c r="F20" s="30">
        <v>29</v>
      </c>
      <c r="G20" s="47"/>
      <c r="H20" s="29">
        <f t="shared" si="0"/>
        <v>0</v>
      </c>
    </row>
    <row r="21" spans="2:8" x14ac:dyDescent="0.25">
      <c r="B21" s="24">
        <v>14</v>
      </c>
      <c r="C21" s="25">
        <v>1000220</v>
      </c>
      <c r="D21" s="26" t="str">
        <f>VLOOKUP(C21,[1]SMR09092014!$B$3:$P$331,2)</f>
        <v>Монтаж на клема отклонителна/разклонителна към мрежа</v>
      </c>
      <c r="E21" s="27" t="str">
        <f>VLOOKUP(C21,[1]SMR09092014!$B$3:$P$331,4)</f>
        <v>бр</v>
      </c>
      <c r="F21" s="30">
        <v>201</v>
      </c>
      <c r="G21" s="47"/>
      <c r="H21" s="29">
        <f t="shared" si="0"/>
        <v>0</v>
      </c>
    </row>
    <row r="22" spans="2:8" x14ac:dyDescent="0.25">
      <c r="B22" s="24">
        <v>15</v>
      </c>
      <c r="C22" s="25">
        <v>1000213</v>
      </c>
      <c r="D22" s="26" t="str">
        <f>VLOOKUP(C22,[1]SMR09092014!$B$3:$P$331,2)</f>
        <v xml:space="preserve">Монтаж на термосвиваеми тапи на изолиран проводник </v>
      </c>
      <c r="E22" s="27" t="str">
        <f>VLOOKUP(C22,[1]SMR09092014!$B$3:$P$331,4)</f>
        <v>бр</v>
      </c>
      <c r="F22" s="30">
        <v>32</v>
      </c>
      <c r="G22" s="47"/>
      <c r="H22" s="29">
        <f t="shared" si="0"/>
        <v>0</v>
      </c>
    </row>
    <row r="23" spans="2:8" x14ac:dyDescent="0.25">
      <c r="B23" s="24">
        <v>16</v>
      </c>
      <c r="C23" s="25">
        <v>1000269</v>
      </c>
      <c r="D23" s="26" t="str">
        <f>VLOOKUP(C23,[1]SMR09092014!$B$3:$P$331,2)</f>
        <v>Направа заземление с един кол</v>
      </c>
      <c r="E23" s="27" t="str">
        <f>VLOOKUP(C23,[1]SMR09092014!$B$3:$P$331,4)</f>
        <v>бр.</v>
      </c>
      <c r="F23" s="30">
        <v>7</v>
      </c>
      <c r="G23" s="47"/>
      <c r="H23" s="29">
        <f t="shared" si="0"/>
        <v>0</v>
      </c>
    </row>
    <row r="24" spans="2:8" x14ac:dyDescent="0.25">
      <c r="B24" s="24">
        <v>17</v>
      </c>
      <c r="C24" s="25">
        <v>1000280</v>
      </c>
      <c r="D24" s="26" t="str">
        <f>VLOOKUP(C24,[1]SMR09092014!$B$3:$P$331,2)</f>
        <v>Натоварване и извозване на строителни отпадъци</v>
      </c>
      <c r="E24" s="27" t="str">
        <f>VLOOKUP(C24,[1]SMR09092014!$B$3:$P$331,4)</f>
        <v>м3</v>
      </c>
      <c r="F24" s="30">
        <v>5</v>
      </c>
      <c r="G24" s="47"/>
      <c r="H24" s="29">
        <f t="shared" si="0"/>
        <v>0</v>
      </c>
    </row>
    <row r="25" spans="2:8" x14ac:dyDescent="0.25">
      <c r="B25" s="24">
        <v>18</v>
      </c>
      <c r="C25" s="25">
        <v>1000281</v>
      </c>
      <c r="D25" s="26" t="str">
        <f>VLOOKUP(C25,[1]SMR09092014!$B$3:$P$331,2)</f>
        <v>Транспорт на материали от склад на Възложителя</v>
      </c>
      <c r="E25" s="27" t="str">
        <f>VLOOKUP(C25,[1]SMR09092014!$B$3:$P$331,4)</f>
        <v>%</v>
      </c>
      <c r="F25" s="28">
        <v>9220.59</v>
      </c>
      <c r="G25" s="47"/>
      <c r="H25" s="29">
        <f>G25*F25/100</f>
        <v>0</v>
      </c>
    </row>
    <row r="26" spans="2:8" x14ac:dyDescent="0.25">
      <c r="B26" s="24">
        <v>19</v>
      </c>
      <c r="C26" s="25"/>
      <c r="D26" s="26" t="s">
        <v>9</v>
      </c>
      <c r="E26" s="27" t="s">
        <v>10</v>
      </c>
      <c r="F26" s="28">
        <v>47</v>
      </c>
      <c r="G26" s="47"/>
      <c r="H26" s="29">
        <f t="shared" si="0"/>
        <v>0</v>
      </c>
    </row>
    <row r="27" spans="2:8" x14ac:dyDescent="0.25">
      <c r="B27" s="61" t="s">
        <v>64</v>
      </c>
      <c r="C27" s="62"/>
      <c r="D27" s="62"/>
      <c r="E27" s="62"/>
      <c r="F27" s="62"/>
      <c r="G27" s="63"/>
      <c r="H27" s="31">
        <f>SUM(H8:H26)</f>
        <v>0</v>
      </c>
    </row>
    <row r="28" spans="2:8" s="32" customFormat="1" x14ac:dyDescent="0.25">
      <c r="B28" s="83" t="s">
        <v>61</v>
      </c>
      <c r="C28" s="84"/>
      <c r="D28" s="84"/>
      <c r="E28" s="84"/>
      <c r="F28" s="84"/>
      <c r="G28" s="84"/>
      <c r="H28" s="84"/>
    </row>
    <row r="29" spans="2:8" s="32" customFormat="1" ht="23.25" customHeight="1" x14ac:dyDescent="0.25">
      <c r="B29" s="73" t="s">
        <v>8</v>
      </c>
      <c r="C29" s="74"/>
      <c r="D29" s="33"/>
      <c r="E29" s="34"/>
      <c r="F29" s="35"/>
      <c r="G29" s="34"/>
      <c r="H29" s="36"/>
    </row>
    <row r="30" spans="2:8" s="32" customFormat="1" ht="23.25" customHeight="1" x14ac:dyDescent="0.25">
      <c r="B30" s="37">
        <v>1</v>
      </c>
      <c r="C30" s="38">
        <v>1000154</v>
      </c>
      <c r="D30" s="33" t="s">
        <v>13</v>
      </c>
      <c r="E30" s="34" t="s">
        <v>14</v>
      </c>
      <c r="F30" s="35">
        <v>2.2200000000000002</v>
      </c>
      <c r="G30" s="48"/>
      <c r="H30" s="36">
        <f>F30*G30</f>
        <v>0</v>
      </c>
    </row>
    <row r="31" spans="2:8" s="32" customFormat="1" ht="31.5" x14ac:dyDescent="0.25">
      <c r="B31" s="37">
        <v>2</v>
      </c>
      <c r="C31" s="38">
        <v>1000091</v>
      </c>
      <c r="D31" s="33" t="s">
        <v>16</v>
      </c>
      <c r="E31" s="34" t="s">
        <v>15</v>
      </c>
      <c r="F31" s="35">
        <v>1</v>
      </c>
      <c r="G31" s="48"/>
      <c r="H31" s="36">
        <f t="shared" ref="H31:H49" si="1">F31*G31</f>
        <v>0</v>
      </c>
    </row>
    <row r="32" spans="2:8" s="32" customFormat="1" x14ac:dyDescent="0.25">
      <c r="B32" s="37">
        <v>3</v>
      </c>
      <c r="C32" s="38">
        <v>1000100</v>
      </c>
      <c r="D32" s="33" t="s">
        <v>17</v>
      </c>
      <c r="E32" s="34" t="s">
        <v>15</v>
      </c>
      <c r="F32" s="35">
        <v>1</v>
      </c>
      <c r="G32" s="48"/>
      <c r="H32" s="36">
        <f t="shared" si="1"/>
        <v>0</v>
      </c>
    </row>
    <row r="33" spans="2:8" s="32" customFormat="1" x14ac:dyDescent="0.25">
      <c r="B33" s="37">
        <v>4</v>
      </c>
      <c r="C33" s="38">
        <v>1000181</v>
      </c>
      <c r="D33" s="33" t="s">
        <v>18</v>
      </c>
      <c r="E33" s="34" t="s">
        <v>15</v>
      </c>
      <c r="F33" s="35">
        <v>3</v>
      </c>
      <c r="G33" s="48"/>
      <c r="H33" s="36">
        <f t="shared" si="1"/>
        <v>0</v>
      </c>
    </row>
    <row r="34" spans="2:8" s="32" customFormat="1" x14ac:dyDescent="0.25">
      <c r="B34" s="37">
        <v>5</v>
      </c>
      <c r="C34" s="38">
        <v>1000259</v>
      </c>
      <c r="D34" s="33" t="s">
        <v>19</v>
      </c>
      <c r="E34" s="34" t="s">
        <v>15</v>
      </c>
      <c r="F34" s="35">
        <v>8</v>
      </c>
      <c r="G34" s="48"/>
      <c r="H34" s="36">
        <f t="shared" si="1"/>
        <v>0</v>
      </c>
    </row>
    <row r="35" spans="2:8" s="32" customFormat="1" x14ac:dyDescent="0.25">
      <c r="B35" s="37">
        <v>6</v>
      </c>
      <c r="C35" s="38">
        <v>1000258</v>
      </c>
      <c r="D35" s="33" t="s">
        <v>20</v>
      </c>
      <c r="E35" s="34" t="s">
        <v>15</v>
      </c>
      <c r="F35" s="35">
        <v>8</v>
      </c>
      <c r="G35" s="48"/>
      <c r="H35" s="36">
        <f t="shared" si="1"/>
        <v>0</v>
      </c>
    </row>
    <row r="36" spans="2:8" s="32" customFormat="1" x14ac:dyDescent="0.25">
      <c r="B36" s="37">
        <v>7</v>
      </c>
      <c r="C36" s="38">
        <v>1000248</v>
      </c>
      <c r="D36" s="33" t="s">
        <v>21</v>
      </c>
      <c r="E36" s="34" t="s">
        <v>22</v>
      </c>
      <c r="F36" s="35">
        <v>4500</v>
      </c>
      <c r="G36" s="48"/>
      <c r="H36" s="36">
        <f t="shared" si="1"/>
        <v>0</v>
      </c>
    </row>
    <row r="37" spans="2:8" s="32" customFormat="1" x14ac:dyDescent="0.25">
      <c r="B37" s="37">
        <v>8</v>
      </c>
      <c r="C37" s="38">
        <v>1000241</v>
      </c>
      <c r="D37" s="33" t="s">
        <v>23</v>
      </c>
      <c r="E37" s="34" t="s">
        <v>22</v>
      </c>
      <c r="F37" s="35">
        <v>450</v>
      </c>
      <c r="G37" s="48"/>
      <c r="H37" s="36">
        <f t="shared" si="1"/>
        <v>0</v>
      </c>
    </row>
    <row r="38" spans="2:8" s="32" customFormat="1" x14ac:dyDescent="0.25">
      <c r="B38" s="37">
        <v>9</v>
      </c>
      <c r="C38" s="38">
        <v>1000240</v>
      </c>
      <c r="D38" s="33" t="s">
        <v>24</v>
      </c>
      <c r="E38" s="34" t="s">
        <v>22</v>
      </c>
      <c r="F38" s="35">
        <v>1110</v>
      </c>
      <c r="G38" s="48"/>
      <c r="H38" s="36">
        <f t="shared" si="1"/>
        <v>0</v>
      </c>
    </row>
    <row r="39" spans="2:8" s="32" customFormat="1" x14ac:dyDescent="0.25">
      <c r="B39" s="37">
        <v>10</v>
      </c>
      <c r="C39" s="38">
        <v>1000239</v>
      </c>
      <c r="D39" s="33" t="s">
        <v>25</v>
      </c>
      <c r="E39" s="34" t="s">
        <v>22</v>
      </c>
      <c r="F39" s="35">
        <v>660</v>
      </c>
      <c r="G39" s="48"/>
      <c r="H39" s="36">
        <f t="shared" si="1"/>
        <v>0</v>
      </c>
    </row>
    <row r="40" spans="2:8" s="32" customFormat="1" x14ac:dyDescent="0.25">
      <c r="B40" s="37">
        <v>11</v>
      </c>
      <c r="C40" s="38">
        <v>1000209</v>
      </c>
      <c r="D40" s="33" t="s">
        <v>26</v>
      </c>
      <c r="E40" s="34" t="s">
        <v>10</v>
      </c>
      <c r="F40" s="35">
        <v>108</v>
      </c>
      <c r="G40" s="48"/>
      <c r="H40" s="36">
        <f t="shared" si="1"/>
        <v>0</v>
      </c>
    </row>
    <row r="41" spans="2:8" s="32" customFormat="1" x14ac:dyDescent="0.25">
      <c r="B41" s="37">
        <v>12</v>
      </c>
      <c r="C41" s="38">
        <v>1000219</v>
      </c>
      <c r="D41" s="33" t="s">
        <v>27</v>
      </c>
      <c r="E41" s="34" t="s">
        <v>10</v>
      </c>
      <c r="F41" s="35">
        <v>38</v>
      </c>
      <c r="G41" s="48"/>
      <c r="H41" s="36">
        <f t="shared" si="1"/>
        <v>0</v>
      </c>
    </row>
    <row r="42" spans="2:8" s="32" customFormat="1" x14ac:dyDescent="0.25">
      <c r="B42" s="37">
        <v>13</v>
      </c>
      <c r="C42" s="38">
        <v>1000218</v>
      </c>
      <c r="D42" s="33" t="s">
        <v>28</v>
      </c>
      <c r="E42" s="34" t="s">
        <v>10</v>
      </c>
      <c r="F42" s="35">
        <v>31</v>
      </c>
      <c r="G42" s="48"/>
      <c r="H42" s="36">
        <f t="shared" si="1"/>
        <v>0</v>
      </c>
    </row>
    <row r="43" spans="2:8" s="32" customFormat="1" x14ac:dyDescent="0.25">
      <c r="B43" s="37">
        <v>14</v>
      </c>
      <c r="C43" s="38">
        <v>1000220</v>
      </c>
      <c r="D43" s="33" t="s">
        <v>29</v>
      </c>
      <c r="E43" s="34" t="s">
        <v>10</v>
      </c>
      <c r="F43" s="35">
        <v>212</v>
      </c>
      <c r="G43" s="48"/>
      <c r="H43" s="36">
        <f t="shared" si="1"/>
        <v>0</v>
      </c>
    </row>
    <row r="44" spans="2:8" s="32" customFormat="1" x14ac:dyDescent="0.25">
      <c r="B44" s="37">
        <v>15</v>
      </c>
      <c r="C44" s="38">
        <v>1000213</v>
      </c>
      <c r="D44" s="33" t="s">
        <v>30</v>
      </c>
      <c r="E44" s="34" t="s">
        <v>10</v>
      </c>
      <c r="F44" s="35">
        <v>36</v>
      </c>
      <c r="G44" s="48"/>
      <c r="H44" s="36">
        <f t="shared" si="1"/>
        <v>0</v>
      </c>
    </row>
    <row r="45" spans="2:8" s="32" customFormat="1" x14ac:dyDescent="0.25">
      <c r="B45" s="37">
        <v>16</v>
      </c>
      <c r="C45" s="38">
        <v>1000269</v>
      </c>
      <c r="D45" s="33" t="s">
        <v>31</v>
      </c>
      <c r="E45" s="34" t="s">
        <v>15</v>
      </c>
      <c r="F45" s="35">
        <v>10</v>
      </c>
      <c r="G45" s="48"/>
      <c r="H45" s="36">
        <f t="shared" si="1"/>
        <v>0</v>
      </c>
    </row>
    <row r="46" spans="2:8" s="32" customFormat="1" x14ac:dyDescent="0.25">
      <c r="B46" s="37">
        <v>17</v>
      </c>
      <c r="C46" s="38">
        <v>1000280</v>
      </c>
      <c r="D46" s="33" t="s">
        <v>32</v>
      </c>
      <c r="E46" s="34" t="s">
        <v>33</v>
      </c>
      <c r="F46" s="35">
        <v>7</v>
      </c>
      <c r="G46" s="48"/>
      <c r="H46" s="36">
        <f t="shared" si="1"/>
        <v>0</v>
      </c>
    </row>
    <row r="47" spans="2:8" s="32" customFormat="1" x14ac:dyDescent="0.25">
      <c r="B47" s="37">
        <v>18</v>
      </c>
      <c r="C47" s="38">
        <v>1000281</v>
      </c>
      <c r="D47" s="33" t="s">
        <v>34</v>
      </c>
      <c r="E47" s="34" t="s">
        <v>35</v>
      </c>
      <c r="F47" s="35">
        <v>10494.75</v>
      </c>
      <c r="G47" s="48"/>
      <c r="H47" s="36">
        <f>F47*G47/100</f>
        <v>0</v>
      </c>
    </row>
    <row r="48" spans="2:8" s="32" customFormat="1" x14ac:dyDescent="0.25">
      <c r="B48" s="37">
        <v>19</v>
      </c>
      <c r="C48" s="38">
        <v>1000284</v>
      </c>
      <c r="D48" s="33" t="s">
        <v>36</v>
      </c>
      <c r="E48" s="34" t="s">
        <v>37</v>
      </c>
      <c r="F48" s="35">
        <v>40</v>
      </c>
      <c r="G48" s="48"/>
      <c r="H48" s="36">
        <f t="shared" si="1"/>
        <v>0</v>
      </c>
    </row>
    <row r="49" spans="2:8" s="32" customFormat="1" x14ac:dyDescent="0.25">
      <c r="B49" s="37">
        <v>20</v>
      </c>
      <c r="C49" s="38"/>
      <c r="D49" s="33" t="s">
        <v>9</v>
      </c>
      <c r="E49" s="34" t="s">
        <v>10</v>
      </c>
      <c r="F49" s="35">
        <v>74</v>
      </c>
      <c r="G49" s="48"/>
      <c r="H49" s="36">
        <f t="shared" si="1"/>
        <v>0</v>
      </c>
    </row>
    <row r="50" spans="2:8" s="32" customFormat="1" x14ac:dyDescent="0.25">
      <c r="B50" s="70" t="s">
        <v>65</v>
      </c>
      <c r="C50" s="71"/>
      <c r="D50" s="71"/>
      <c r="E50" s="71"/>
      <c r="F50" s="71"/>
      <c r="G50" s="72"/>
      <c r="H50" s="39">
        <f>SUM(H30:H49)</f>
        <v>0</v>
      </c>
    </row>
    <row r="51" spans="2:8" s="32" customFormat="1" x14ac:dyDescent="0.25">
      <c r="B51" s="67" t="s">
        <v>62</v>
      </c>
      <c r="C51" s="67"/>
      <c r="D51" s="67"/>
      <c r="E51" s="67"/>
      <c r="F51" s="67"/>
      <c r="G51" s="67"/>
      <c r="H51" s="67"/>
    </row>
    <row r="52" spans="2:8" s="32" customFormat="1" ht="23.25" customHeight="1" x14ac:dyDescent="0.25">
      <c r="B52" s="73" t="s">
        <v>8</v>
      </c>
      <c r="C52" s="74"/>
      <c r="D52" s="33"/>
      <c r="E52" s="34"/>
      <c r="F52" s="35"/>
      <c r="G52" s="34"/>
      <c r="H52" s="36"/>
    </row>
    <row r="53" spans="2:8" s="32" customFormat="1" x14ac:dyDescent="0.25">
      <c r="B53" s="37">
        <v>1</v>
      </c>
      <c r="C53" s="38">
        <v>1000154</v>
      </c>
      <c r="D53" s="33" t="s">
        <v>13</v>
      </c>
      <c r="E53" s="34" t="s">
        <v>14</v>
      </c>
      <c r="F53" s="35">
        <v>1.105</v>
      </c>
      <c r="G53" s="48"/>
      <c r="H53" s="36">
        <f>F53*G53</f>
        <v>0</v>
      </c>
    </row>
    <row r="54" spans="2:8" s="32" customFormat="1" ht="31.5" x14ac:dyDescent="0.25">
      <c r="B54" s="37">
        <v>2</v>
      </c>
      <c r="C54" s="38">
        <v>1000091</v>
      </c>
      <c r="D54" s="33" t="s">
        <v>16</v>
      </c>
      <c r="E54" s="34" t="s">
        <v>15</v>
      </c>
      <c r="F54" s="35">
        <v>1</v>
      </c>
      <c r="G54" s="48"/>
      <c r="H54" s="36">
        <f t="shared" ref="H54:H71" si="2">F54*G54</f>
        <v>0</v>
      </c>
    </row>
    <row r="55" spans="2:8" s="32" customFormat="1" x14ac:dyDescent="0.25">
      <c r="B55" s="37">
        <v>3</v>
      </c>
      <c r="C55" s="38">
        <v>1000100</v>
      </c>
      <c r="D55" s="33" t="s">
        <v>17</v>
      </c>
      <c r="E55" s="34" t="s">
        <v>15</v>
      </c>
      <c r="F55" s="35">
        <v>1</v>
      </c>
      <c r="G55" s="48"/>
      <c r="H55" s="36">
        <f t="shared" si="2"/>
        <v>0</v>
      </c>
    </row>
    <row r="56" spans="2:8" s="32" customFormat="1" x14ac:dyDescent="0.25">
      <c r="B56" s="37">
        <v>4</v>
      </c>
      <c r="C56" s="38">
        <v>1000181</v>
      </c>
      <c r="D56" s="33" t="s">
        <v>18</v>
      </c>
      <c r="E56" s="34" t="s">
        <v>15</v>
      </c>
      <c r="F56" s="35">
        <v>3</v>
      </c>
      <c r="G56" s="48"/>
      <c r="H56" s="36">
        <f t="shared" si="2"/>
        <v>0</v>
      </c>
    </row>
    <row r="57" spans="2:8" s="32" customFormat="1" x14ac:dyDescent="0.25">
      <c r="B57" s="37">
        <v>5</v>
      </c>
      <c r="C57" s="38">
        <v>1000259</v>
      </c>
      <c r="D57" s="33" t="s">
        <v>19</v>
      </c>
      <c r="E57" s="34" t="s">
        <v>15</v>
      </c>
      <c r="F57" s="35">
        <v>2</v>
      </c>
      <c r="G57" s="48"/>
      <c r="H57" s="36">
        <f t="shared" si="2"/>
        <v>0</v>
      </c>
    </row>
    <row r="58" spans="2:8" s="32" customFormat="1" x14ac:dyDescent="0.25">
      <c r="B58" s="37">
        <v>6</v>
      </c>
      <c r="C58" s="38">
        <v>1000258</v>
      </c>
      <c r="D58" s="33" t="s">
        <v>20</v>
      </c>
      <c r="E58" s="34" t="s">
        <v>15</v>
      </c>
      <c r="F58" s="35">
        <v>2</v>
      </c>
      <c r="G58" s="48"/>
      <c r="H58" s="36">
        <f t="shared" si="2"/>
        <v>0</v>
      </c>
    </row>
    <row r="59" spans="2:8" s="32" customFormat="1" x14ac:dyDescent="0.25">
      <c r="B59" s="37">
        <v>7</v>
      </c>
      <c r="C59" s="38">
        <v>1000248</v>
      </c>
      <c r="D59" s="33" t="s">
        <v>21</v>
      </c>
      <c r="E59" s="34" t="s">
        <v>22</v>
      </c>
      <c r="F59" s="35">
        <v>2550</v>
      </c>
      <c r="G59" s="48"/>
      <c r="H59" s="36">
        <f t="shared" si="2"/>
        <v>0</v>
      </c>
    </row>
    <row r="60" spans="2:8" s="32" customFormat="1" x14ac:dyDescent="0.25">
      <c r="B60" s="37">
        <v>8</v>
      </c>
      <c r="C60" s="38">
        <v>1000241</v>
      </c>
      <c r="D60" s="33" t="s">
        <v>23</v>
      </c>
      <c r="E60" s="34" t="s">
        <v>22</v>
      </c>
      <c r="F60" s="35">
        <v>180</v>
      </c>
      <c r="G60" s="48"/>
      <c r="H60" s="36">
        <f t="shared" si="2"/>
        <v>0</v>
      </c>
    </row>
    <row r="61" spans="2:8" s="32" customFormat="1" x14ac:dyDescent="0.25">
      <c r="B61" s="37">
        <v>9</v>
      </c>
      <c r="C61" s="38">
        <v>1000240</v>
      </c>
      <c r="D61" s="33" t="s">
        <v>24</v>
      </c>
      <c r="E61" s="34" t="s">
        <v>22</v>
      </c>
      <c r="F61" s="35">
        <v>930</v>
      </c>
      <c r="G61" s="48"/>
      <c r="H61" s="36">
        <f t="shared" si="2"/>
        <v>0</v>
      </c>
    </row>
    <row r="62" spans="2:8" s="32" customFormat="1" x14ac:dyDescent="0.25">
      <c r="B62" s="37">
        <v>10</v>
      </c>
      <c r="C62" s="38">
        <v>1000209</v>
      </c>
      <c r="D62" s="33" t="s">
        <v>26</v>
      </c>
      <c r="E62" s="34" t="s">
        <v>10</v>
      </c>
      <c r="F62" s="35">
        <v>37</v>
      </c>
      <c r="G62" s="48"/>
      <c r="H62" s="36">
        <f t="shared" si="2"/>
        <v>0</v>
      </c>
    </row>
    <row r="63" spans="2:8" s="32" customFormat="1" x14ac:dyDescent="0.25">
      <c r="B63" s="37">
        <v>11</v>
      </c>
      <c r="C63" s="38">
        <v>1000219</v>
      </c>
      <c r="D63" s="33" t="s">
        <v>27</v>
      </c>
      <c r="E63" s="34" t="s">
        <v>10</v>
      </c>
      <c r="F63" s="35">
        <v>22</v>
      </c>
      <c r="G63" s="48"/>
      <c r="H63" s="36">
        <f t="shared" si="2"/>
        <v>0</v>
      </c>
    </row>
    <row r="64" spans="2:8" s="32" customFormat="1" x14ac:dyDescent="0.25">
      <c r="B64" s="37">
        <v>12</v>
      </c>
      <c r="C64" s="38">
        <v>1000218</v>
      </c>
      <c r="D64" s="33" t="s">
        <v>28</v>
      </c>
      <c r="E64" s="34" t="s">
        <v>10</v>
      </c>
      <c r="F64" s="35">
        <v>26</v>
      </c>
      <c r="G64" s="48"/>
      <c r="H64" s="36">
        <f t="shared" si="2"/>
        <v>0</v>
      </c>
    </row>
    <row r="65" spans="2:8" s="32" customFormat="1" x14ac:dyDescent="0.25">
      <c r="B65" s="37">
        <v>13</v>
      </c>
      <c r="C65" s="38">
        <v>1000220</v>
      </c>
      <c r="D65" s="33" t="s">
        <v>29</v>
      </c>
      <c r="E65" s="34" t="s">
        <v>10</v>
      </c>
      <c r="F65" s="35">
        <v>126</v>
      </c>
      <c r="G65" s="48"/>
      <c r="H65" s="36">
        <f t="shared" si="2"/>
        <v>0</v>
      </c>
    </row>
    <row r="66" spans="2:8" s="32" customFormat="1" x14ac:dyDescent="0.25">
      <c r="B66" s="37">
        <v>14</v>
      </c>
      <c r="C66" s="38">
        <v>1000213</v>
      </c>
      <c r="D66" s="33" t="s">
        <v>30</v>
      </c>
      <c r="E66" s="34" t="s">
        <v>10</v>
      </c>
      <c r="F66" s="35">
        <v>4</v>
      </c>
      <c r="G66" s="48"/>
      <c r="H66" s="36">
        <f t="shared" si="2"/>
        <v>0</v>
      </c>
    </row>
    <row r="67" spans="2:8" s="32" customFormat="1" x14ac:dyDescent="0.25">
      <c r="B67" s="37">
        <v>15</v>
      </c>
      <c r="C67" s="38">
        <v>1000269</v>
      </c>
      <c r="D67" s="33" t="s">
        <v>31</v>
      </c>
      <c r="E67" s="34" t="s">
        <v>15</v>
      </c>
      <c r="F67" s="35">
        <v>10</v>
      </c>
      <c r="G67" s="48"/>
      <c r="H67" s="36">
        <f t="shared" si="2"/>
        <v>0</v>
      </c>
    </row>
    <row r="68" spans="2:8" s="32" customFormat="1" x14ac:dyDescent="0.25">
      <c r="B68" s="37">
        <v>16</v>
      </c>
      <c r="C68" s="38">
        <v>1000280</v>
      </c>
      <c r="D68" s="33" t="s">
        <v>32</v>
      </c>
      <c r="E68" s="34" t="s">
        <v>33</v>
      </c>
      <c r="F68" s="35">
        <v>5</v>
      </c>
      <c r="G68" s="48"/>
      <c r="H68" s="36">
        <f t="shared" si="2"/>
        <v>0</v>
      </c>
    </row>
    <row r="69" spans="2:8" s="32" customFormat="1" x14ac:dyDescent="0.25">
      <c r="B69" s="37">
        <v>17</v>
      </c>
      <c r="C69" s="38">
        <v>1000281</v>
      </c>
      <c r="D69" s="33" t="s">
        <v>34</v>
      </c>
      <c r="E69" s="34" t="s">
        <v>35</v>
      </c>
      <c r="F69" s="35">
        <v>5921</v>
      </c>
      <c r="G69" s="48"/>
      <c r="H69" s="36">
        <f>F69*G69/100</f>
        <v>0</v>
      </c>
    </row>
    <row r="70" spans="2:8" s="32" customFormat="1" x14ac:dyDescent="0.25">
      <c r="B70" s="37">
        <v>18</v>
      </c>
      <c r="C70" s="38">
        <v>1000284</v>
      </c>
      <c r="D70" s="33" t="s">
        <v>36</v>
      </c>
      <c r="E70" s="34" t="s">
        <v>37</v>
      </c>
      <c r="F70" s="35">
        <v>40</v>
      </c>
      <c r="G70" s="48"/>
      <c r="H70" s="36">
        <f t="shared" si="2"/>
        <v>0</v>
      </c>
    </row>
    <row r="71" spans="2:8" s="32" customFormat="1" x14ac:dyDescent="0.25">
      <c r="B71" s="37">
        <v>19</v>
      </c>
      <c r="C71" s="38"/>
      <c r="D71" s="33" t="s">
        <v>9</v>
      </c>
      <c r="E71" s="34" t="s">
        <v>10</v>
      </c>
      <c r="F71" s="35">
        <v>37</v>
      </c>
      <c r="G71" s="48"/>
      <c r="H71" s="36">
        <f t="shared" si="2"/>
        <v>0</v>
      </c>
    </row>
    <row r="72" spans="2:8" s="32" customFormat="1" ht="23.25" customHeight="1" x14ac:dyDescent="0.25">
      <c r="B72" s="61" t="s">
        <v>66</v>
      </c>
      <c r="C72" s="62"/>
      <c r="D72" s="62"/>
      <c r="E72" s="62"/>
      <c r="F72" s="62"/>
      <c r="G72" s="63"/>
      <c r="H72" s="39">
        <f>SUM(H53:H71)</f>
        <v>0</v>
      </c>
    </row>
    <row r="73" spans="2:8" s="32" customFormat="1" ht="23.25" customHeight="1" x14ac:dyDescent="0.25">
      <c r="B73" s="67" t="s">
        <v>63</v>
      </c>
      <c r="C73" s="67"/>
      <c r="D73" s="67"/>
      <c r="E73" s="67"/>
      <c r="F73" s="67"/>
      <c r="G73" s="67"/>
      <c r="H73" s="67"/>
    </row>
    <row r="74" spans="2:8" s="32" customFormat="1" ht="23.25" customHeight="1" x14ac:dyDescent="0.25">
      <c r="B74" s="68" t="s">
        <v>8</v>
      </c>
      <c r="C74" s="69"/>
      <c r="D74" s="33"/>
      <c r="E74" s="34"/>
      <c r="F74" s="35"/>
      <c r="G74" s="34"/>
      <c r="H74" s="36"/>
    </row>
    <row r="75" spans="2:8" s="32" customFormat="1" ht="23.25" customHeight="1" x14ac:dyDescent="0.25">
      <c r="B75" s="37">
        <v>1</v>
      </c>
      <c r="C75" s="38">
        <v>1000154</v>
      </c>
      <c r="D75" s="33" t="s">
        <v>13</v>
      </c>
      <c r="E75" s="34" t="s">
        <v>14</v>
      </c>
      <c r="F75" s="35">
        <v>1.29</v>
      </c>
      <c r="G75" s="48"/>
      <c r="H75" s="36">
        <f>F75*G75</f>
        <v>0</v>
      </c>
    </row>
    <row r="76" spans="2:8" s="32" customFormat="1" ht="31.5" x14ac:dyDescent="0.25">
      <c r="B76" s="37">
        <v>2</v>
      </c>
      <c r="C76" s="38">
        <v>1000091</v>
      </c>
      <c r="D76" s="33" t="s">
        <v>16</v>
      </c>
      <c r="E76" s="34" t="s">
        <v>15</v>
      </c>
      <c r="F76" s="35">
        <v>1</v>
      </c>
      <c r="G76" s="48"/>
      <c r="H76" s="36">
        <f t="shared" ref="H76:H93" si="3">F76*G76</f>
        <v>0</v>
      </c>
    </row>
    <row r="77" spans="2:8" s="32" customFormat="1" x14ac:dyDescent="0.25">
      <c r="B77" s="37">
        <v>3</v>
      </c>
      <c r="C77" s="38">
        <v>1000100</v>
      </c>
      <c r="D77" s="33" t="s">
        <v>17</v>
      </c>
      <c r="E77" s="34" t="s">
        <v>15</v>
      </c>
      <c r="F77" s="35">
        <v>1</v>
      </c>
      <c r="G77" s="48"/>
      <c r="H77" s="36">
        <f t="shared" si="3"/>
        <v>0</v>
      </c>
    </row>
    <row r="78" spans="2:8" s="32" customFormat="1" x14ac:dyDescent="0.25">
      <c r="B78" s="37">
        <v>4</v>
      </c>
      <c r="C78" s="38">
        <v>1000181</v>
      </c>
      <c r="D78" s="33" t="s">
        <v>18</v>
      </c>
      <c r="E78" s="34" t="s">
        <v>15</v>
      </c>
      <c r="F78" s="35">
        <v>2</v>
      </c>
      <c r="G78" s="48"/>
      <c r="H78" s="36">
        <f t="shared" si="3"/>
        <v>0</v>
      </c>
    </row>
    <row r="79" spans="2:8" s="32" customFormat="1" x14ac:dyDescent="0.25">
      <c r="B79" s="37">
        <v>5</v>
      </c>
      <c r="C79" s="38">
        <v>1000259</v>
      </c>
      <c r="D79" s="33" t="s">
        <v>19</v>
      </c>
      <c r="E79" s="34" t="s">
        <v>15</v>
      </c>
      <c r="F79" s="35">
        <v>4</v>
      </c>
      <c r="G79" s="48"/>
      <c r="H79" s="36">
        <f t="shared" si="3"/>
        <v>0</v>
      </c>
    </row>
    <row r="80" spans="2:8" s="32" customFormat="1" x14ac:dyDescent="0.25">
      <c r="B80" s="37">
        <v>6</v>
      </c>
      <c r="C80" s="38">
        <v>1000258</v>
      </c>
      <c r="D80" s="33" t="s">
        <v>20</v>
      </c>
      <c r="E80" s="34" t="s">
        <v>15</v>
      </c>
      <c r="F80" s="35">
        <v>4</v>
      </c>
      <c r="G80" s="48"/>
      <c r="H80" s="36">
        <f t="shared" si="3"/>
        <v>0</v>
      </c>
    </row>
    <row r="81" spans="2:8" s="32" customFormat="1" x14ac:dyDescent="0.25">
      <c r="B81" s="37">
        <v>7</v>
      </c>
      <c r="C81" s="38">
        <v>1000248</v>
      </c>
      <c r="D81" s="33" t="s">
        <v>21</v>
      </c>
      <c r="E81" s="34" t="s">
        <v>22</v>
      </c>
      <c r="F81" s="35">
        <v>3660</v>
      </c>
      <c r="G81" s="48"/>
      <c r="H81" s="36">
        <f t="shared" si="3"/>
        <v>0</v>
      </c>
    </row>
    <row r="82" spans="2:8" s="32" customFormat="1" x14ac:dyDescent="0.25">
      <c r="B82" s="37">
        <v>8</v>
      </c>
      <c r="C82" s="38">
        <v>1000241</v>
      </c>
      <c r="D82" s="33" t="s">
        <v>23</v>
      </c>
      <c r="E82" s="34" t="s">
        <v>22</v>
      </c>
      <c r="F82" s="35">
        <v>120</v>
      </c>
      <c r="G82" s="48"/>
      <c r="H82" s="36">
        <f t="shared" si="3"/>
        <v>0</v>
      </c>
    </row>
    <row r="83" spans="2:8" s="32" customFormat="1" x14ac:dyDescent="0.25">
      <c r="B83" s="37">
        <v>9</v>
      </c>
      <c r="C83" s="38">
        <v>1000240</v>
      </c>
      <c r="D83" s="33" t="s">
        <v>24</v>
      </c>
      <c r="E83" s="34" t="s">
        <v>22</v>
      </c>
      <c r="F83" s="35">
        <v>810</v>
      </c>
      <c r="G83" s="48"/>
      <c r="H83" s="36">
        <f t="shared" si="3"/>
        <v>0</v>
      </c>
    </row>
    <row r="84" spans="2:8" s="32" customFormat="1" x14ac:dyDescent="0.25">
      <c r="B84" s="37">
        <v>10</v>
      </c>
      <c r="C84" s="38">
        <v>1000239</v>
      </c>
      <c r="D84" s="33" t="s">
        <v>25</v>
      </c>
      <c r="E84" s="34" t="s">
        <v>22</v>
      </c>
      <c r="F84" s="35">
        <v>360</v>
      </c>
      <c r="G84" s="48"/>
      <c r="H84" s="36">
        <f t="shared" si="3"/>
        <v>0</v>
      </c>
    </row>
    <row r="85" spans="2:8" s="32" customFormat="1" x14ac:dyDescent="0.25">
      <c r="B85" s="37">
        <v>11</v>
      </c>
      <c r="C85" s="38">
        <v>1000209</v>
      </c>
      <c r="D85" s="33" t="s">
        <v>26</v>
      </c>
      <c r="E85" s="34" t="s">
        <v>10</v>
      </c>
      <c r="F85" s="35">
        <v>48</v>
      </c>
      <c r="G85" s="48"/>
      <c r="H85" s="36">
        <f t="shared" si="3"/>
        <v>0</v>
      </c>
    </row>
    <row r="86" spans="2:8" s="32" customFormat="1" x14ac:dyDescent="0.25">
      <c r="B86" s="37">
        <v>12</v>
      </c>
      <c r="C86" s="38">
        <v>1000219</v>
      </c>
      <c r="D86" s="33" t="s">
        <v>27</v>
      </c>
      <c r="E86" s="34" t="s">
        <v>10</v>
      </c>
      <c r="F86" s="35">
        <v>34</v>
      </c>
      <c r="G86" s="48"/>
      <c r="H86" s="36">
        <f t="shared" si="3"/>
        <v>0</v>
      </c>
    </row>
    <row r="87" spans="2:8" s="32" customFormat="1" x14ac:dyDescent="0.25">
      <c r="B87" s="37">
        <v>13</v>
      </c>
      <c r="C87" s="38">
        <v>1000218</v>
      </c>
      <c r="D87" s="33" t="s">
        <v>28</v>
      </c>
      <c r="E87" s="34" t="s">
        <v>10</v>
      </c>
      <c r="F87" s="35">
        <v>26</v>
      </c>
      <c r="G87" s="48"/>
      <c r="H87" s="36">
        <f t="shared" si="3"/>
        <v>0</v>
      </c>
    </row>
    <row r="88" spans="2:8" s="32" customFormat="1" x14ac:dyDescent="0.25">
      <c r="B88" s="37">
        <v>14</v>
      </c>
      <c r="C88" s="38">
        <v>1000220</v>
      </c>
      <c r="D88" s="33" t="s">
        <v>29</v>
      </c>
      <c r="E88" s="34" t="s">
        <v>10</v>
      </c>
      <c r="F88" s="35">
        <v>56</v>
      </c>
      <c r="G88" s="48"/>
      <c r="H88" s="36">
        <f t="shared" si="3"/>
        <v>0</v>
      </c>
    </row>
    <row r="89" spans="2:8" s="32" customFormat="1" x14ac:dyDescent="0.25">
      <c r="B89" s="37">
        <v>15</v>
      </c>
      <c r="C89" s="38">
        <v>1000213</v>
      </c>
      <c r="D89" s="33" t="s">
        <v>30</v>
      </c>
      <c r="E89" s="34" t="s">
        <v>10</v>
      </c>
      <c r="F89" s="35">
        <v>36</v>
      </c>
      <c r="G89" s="48"/>
      <c r="H89" s="36">
        <f t="shared" si="3"/>
        <v>0</v>
      </c>
    </row>
    <row r="90" spans="2:8" s="32" customFormat="1" x14ac:dyDescent="0.25">
      <c r="B90" s="37">
        <v>16</v>
      </c>
      <c r="C90" s="38">
        <v>1000269</v>
      </c>
      <c r="D90" s="33" t="s">
        <v>31</v>
      </c>
      <c r="E90" s="34" t="s">
        <v>15</v>
      </c>
      <c r="F90" s="35">
        <v>8</v>
      </c>
      <c r="G90" s="48"/>
      <c r="H90" s="36">
        <f t="shared" si="3"/>
        <v>0</v>
      </c>
    </row>
    <row r="91" spans="2:8" s="32" customFormat="1" x14ac:dyDescent="0.25">
      <c r="B91" s="37">
        <v>17</v>
      </c>
      <c r="C91" s="38">
        <v>1000280</v>
      </c>
      <c r="D91" s="33" t="s">
        <v>32</v>
      </c>
      <c r="E91" s="34" t="s">
        <v>33</v>
      </c>
      <c r="F91" s="35">
        <v>5</v>
      </c>
      <c r="G91" s="48"/>
      <c r="H91" s="36">
        <f t="shared" si="3"/>
        <v>0</v>
      </c>
    </row>
    <row r="92" spans="2:8" s="32" customFormat="1" x14ac:dyDescent="0.25">
      <c r="B92" s="37">
        <v>18</v>
      </c>
      <c r="C92" s="38">
        <v>1000281</v>
      </c>
      <c r="D92" s="33" t="s">
        <v>34</v>
      </c>
      <c r="E92" s="34" t="s">
        <v>35</v>
      </c>
      <c r="F92" s="35">
        <v>13154.44</v>
      </c>
      <c r="G92" s="48"/>
      <c r="H92" s="36">
        <f>F92*G92/100</f>
        <v>0</v>
      </c>
    </row>
    <row r="93" spans="2:8" s="32" customFormat="1" x14ac:dyDescent="0.25">
      <c r="B93" s="37">
        <v>19</v>
      </c>
      <c r="C93" s="38"/>
      <c r="D93" s="33" t="s">
        <v>9</v>
      </c>
      <c r="E93" s="34" t="s">
        <v>10</v>
      </c>
      <c r="F93" s="35">
        <v>48</v>
      </c>
      <c r="G93" s="48"/>
      <c r="H93" s="36">
        <f t="shared" si="3"/>
        <v>0</v>
      </c>
    </row>
    <row r="94" spans="2:8" s="32" customFormat="1" ht="23.25" customHeight="1" x14ac:dyDescent="0.25">
      <c r="B94" s="61" t="s">
        <v>67</v>
      </c>
      <c r="C94" s="62"/>
      <c r="D94" s="62"/>
      <c r="E94" s="62"/>
      <c r="F94" s="62"/>
      <c r="G94" s="63"/>
      <c r="H94" s="39">
        <f>SUM(H75:H93)</f>
        <v>0</v>
      </c>
    </row>
    <row r="95" spans="2:8" s="32" customFormat="1" ht="23.25" customHeight="1" x14ac:dyDescent="0.25">
      <c r="B95" s="64" t="s">
        <v>77</v>
      </c>
      <c r="C95" s="64"/>
      <c r="D95" s="64"/>
      <c r="E95" s="64"/>
      <c r="F95" s="64"/>
      <c r="G95" s="64"/>
      <c r="H95" s="40">
        <f>H94+H72+H50+H27</f>
        <v>0</v>
      </c>
    </row>
    <row r="96" spans="2:8" s="32" customFormat="1" ht="13.5" customHeight="1" x14ac:dyDescent="0.25">
      <c r="B96" s="41"/>
      <c r="C96" s="42"/>
      <c r="D96" s="43"/>
      <c r="E96" s="41"/>
      <c r="F96" s="42"/>
      <c r="G96" s="44"/>
      <c r="H96" s="44"/>
    </row>
    <row r="97" spans="2:8" x14ac:dyDescent="0.25">
      <c r="B97" s="41"/>
      <c r="C97" s="42"/>
      <c r="D97" s="41"/>
      <c r="E97" s="41"/>
      <c r="F97" s="42"/>
      <c r="G97" s="44"/>
      <c r="H97" s="44"/>
    </row>
    <row r="98" spans="2:8" x14ac:dyDescent="0.25">
      <c r="B98" s="1" t="s">
        <v>68</v>
      </c>
      <c r="C98" s="2"/>
      <c r="D98" s="2"/>
      <c r="E98" s="4"/>
      <c r="F98" s="5"/>
      <c r="G98" s="6"/>
      <c r="H98" s="3"/>
    </row>
    <row r="99" spans="2:8" x14ac:dyDescent="0.25">
      <c r="B99" s="3"/>
      <c r="C99" s="3"/>
      <c r="D99" s="3"/>
      <c r="E99" s="7"/>
      <c r="F99" s="8"/>
      <c r="G99" s="6"/>
      <c r="H99" s="3"/>
    </row>
    <row r="100" spans="2:8" x14ac:dyDescent="0.25">
      <c r="B100" s="65" t="s">
        <v>69</v>
      </c>
      <c r="C100" s="65"/>
      <c r="D100" s="65"/>
      <c r="E100" s="65"/>
      <c r="F100" s="5"/>
      <c r="G100" s="6"/>
      <c r="H100" s="3"/>
    </row>
    <row r="101" spans="2:8" x14ac:dyDescent="0.25">
      <c r="B101" s="66" t="s">
        <v>70</v>
      </c>
      <c r="C101" s="66"/>
      <c r="D101" s="66"/>
      <c r="E101" s="66"/>
      <c r="F101" s="66"/>
      <c r="G101" s="66"/>
      <c r="H101" s="66"/>
    </row>
    <row r="102" spans="2:8" x14ac:dyDescent="0.25">
      <c r="B102" s="66"/>
      <c r="C102" s="66"/>
      <c r="D102" s="66"/>
      <c r="E102" s="66"/>
      <c r="F102" s="66"/>
      <c r="G102" s="66"/>
      <c r="H102" s="66"/>
    </row>
    <row r="103" spans="2:8" x14ac:dyDescent="0.25">
      <c r="B103" s="66"/>
      <c r="C103" s="66"/>
      <c r="D103" s="66"/>
      <c r="E103" s="66"/>
      <c r="F103" s="66"/>
      <c r="G103" s="66"/>
      <c r="H103" s="66"/>
    </row>
    <row r="104" spans="2:8" x14ac:dyDescent="0.25">
      <c r="B104" s="66"/>
      <c r="C104" s="66"/>
      <c r="D104" s="66"/>
      <c r="E104" s="66"/>
      <c r="F104" s="66"/>
      <c r="G104" s="66"/>
      <c r="H104" s="66"/>
    </row>
    <row r="105" spans="2:8" x14ac:dyDescent="0.25">
      <c r="B105" s="66" t="s">
        <v>71</v>
      </c>
      <c r="C105" s="66"/>
      <c r="D105" s="66"/>
      <c r="E105" s="66"/>
      <c r="F105" s="66"/>
      <c r="G105" s="66"/>
      <c r="H105" s="66"/>
    </row>
    <row r="106" spans="2:8" x14ac:dyDescent="0.25">
      <c r="B106" s="66"/>
      <c r="C106" s="66"/>
      <c r="D106" s="66"/>
      <c r="E106" s="66"/>
      <c r="F106" s="66"/>
      <c r="G106" s="66"/>
      <c r="H106" s="66"/>
    </row>
    <row r="107" spans="2:8" x14ac:dyDescent="0.25">
      <c r="B107" s="66"/>
      <c r="C107" s="66"/>
      <c r="D107" s="66"/>
      <c r="E107" s="66"/>
      <c r="F107" s="66"/>
      <c r="G107" s="66"/>
      <c r="H107" s="66"/>
    </row>
    <row r="108" spans="2:8" x14ac:dyDescent="0.25">
      <c r="B108" s="60" t="s">
        <v>72</v>
      </c>
      <c r="C108" s="60"/>
      <c r="D108" s="60"/>
      <c r="E108" s="60"/>
      <c r="F108" s="60"/>
      <c r="G108" s="60"/>
      <c r="H108" s="60"/>
    </row>
    <row r="109" spans="2:8" x14ac:dyDescent="0.25">
      <c r="B109" s="60"/>
      <c r="C109" s="60"/>
      <c r="D109" s="60"/>
      <c r="E109" s="60"/>
      <c r="F109" s="60"/>
      <c r="G109" s="60"/>
      <c r="H109" s="60"/>
    </row>
    <row r="110" spans="2:8" x14ac:dyDescent="0.25">
      <c r="B110" s="60"/>
      <c r="C110" s="60"/>
      <c r="D110" s="60"/>
      <c r="E110" s="60"/>
      <c r="F110" s="60"/>
      <c r="G110" s="60"/>
      <c r="H110" s="60"/>
    </row>
    <row r="111" spans="2:8" x14ac:dyDescent="0.25">
      <c r="B111" s="9"/>
      <c r="C111" s="9"/>
      <c r="D111" s="9"/>
      <c r="E111" s="9"/>
      <c r="F111" s="9"/>
      <c r="G111" s="9"/>
      <c r="H111" s="9"/>
    </row>
    <row r="112" spans="2:8" x14ac:dyDescent="0.25">
      <c r="B112" s="10"/>
      <c r="C112" s="10"/>
      <c r="D112" s="10"/>
      <c r="E112" s="11"/>
      <c r="F112" s="5"/>
      <c r="G112" s="6"/>
      <c r="H112" s="10"/>
    </row>
    <row r="113" spans="2:8" x14ac:dyDescent="0.25">
      <c r="B113" s="12" t="s">
        <v>73</v>
      </c>
      <c r="C113" s="2"/>
      <c r="D113" s="49"/>
      <c r="E113" s="11"/>
      <c r="F113" s="5"/>
      <c r="G113" s="6"/>
      <c r="H113" s="10"/>
    </row>
    <row r="114" spans="2:8" x14ac:dyDescent="0.25">
      <c r="B114" s="13" t="s">
        <v>74</v>
      </c>
      <c r="C114" s="2"/>
      <c r="D114" s="49"/>
      <c r="E114" s="11"/>
      <c r="F114" s="5"/>
      <c r="G114" s="6"/>
      <c r="H114" s="10"/>
    </row>
    <row r="115" spans="2:8" x14ac:dyDescent="0.25">
      <c r="B115" s="13" t="s">
        <v>75</v>
      </c>
      <c r="C115" s="2"/>
      <c r="D115" s="49"/>
      <c r="E115" s="11"/>
      <c r="F115" s="5"/>
      <c r="G115" s="6"/>
      <c r="H115" s="10"/>
    </row>
    <row r="116" spans="2:8" x14ac:dyDescent="0.25">
      <c r="B116" s="13"/>
      <c r="C116" s="2"/>
      <c r="D116" s="49"/>
      <c r="E116" s="11"/>
      <c r="F116" s="5"/>
      <c r="G116" s="6"/>
      <c r="H116" s="10"/>
    </row>
    <row r="117" spans="2:8" x14ac:dyDescent="0.25">
      <c r="B117" s="13" t="s">
        <v>76</v>
      </c>
      <c r="C117" s="2"/>
      <c r="D117" s="49"/>
      <c r="E117" s="11"/>
      <c r="F117" s="5"/>
      <c r="G117" s="6"/>
      <c r="H117" s="10"/>
    </row>
    <row r="118" spans="2:8" x14ac:dyDescent="0.25">
      <c r="B118" s="41"/>
      <c r="C118" s="42"/>
      <c r="D118" s="41"/>
      <c r="E118" s="41"/>
      <c r="F118" s="42"/>
      <c r="G118" s="44"/>
      <c r="H118" s="44"/>
    </row>
  </sheetData>
  <sheetProtection password="DB66" sheet="1" objects="1" scenarios="1"/>
  <mergeCells count="19">
    <mergeCell ref="B2:H2"/>
    <mergeCell ref="B4:F4"/>
    <mergeCell ref="B6:H6"/>
    <mergeCell ref="B7:H7"/>
    <mergeCell ref="B28:H28"/>
    <mergeCell ref="B73:H73"/>
    <mergeCell ref="B74:C74"/>
    <mergeCell ref="B27:G27"/>
    <mergeCell ref="B50:G50"/>
    <mergeCell ref="B72:G72"/>
    <mergeCell ref="B29:C29"/>
    <mergeCell ref="B51:H51"/>
    <mergeCell ref="B52:C52"/>
    <mergeCell ref="B108:H110"/>
    <mergeCell ref="B94:G94"/>
    <mergeCell ref="B95:G95"/>
    <mergeCell ref="B100:E100"/>
    <mergeCell ref="B101:H104"/>
    <mergeCell ref="B105:H10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25" workbookViewId="0">
      <selection activeCell="A25" sqref="A1:XFD1048576"/>
    </sheetView>
  </sheetViews>
  <sheetFormatPr defaultRowHeight="15" x14ac:dyDescent="0.25"/>
  <cols>
    <col min="1" max="2" width="9.140625" style="51"/>
    <col min="3" max="4" width="32.7109375" style="51" bestFit="1" customWidth="1"/>
    <col min="5" max="16384" width="9.140625" style="51"/>
  </cols>
  <sheetData>
    <row r="1" spans="1:6" ht="54" customHeight="1" x14ac:dyDescent="0.25">
      <c r="A1" s="20"/>
      <c r="B1" s="14"/>
      <c r="C1" s="15"/>
      <c r="D1" s="16"/>
      <c r="E1" s="14"/>
      <c r="F1" s="17"/>
    </row>
    <row r="2" spans="1:6" ht="76.5" customHeight="1" x14ac:dyDescent="0.25">
      <c r="A2" s="20"/>
      <c r="B2" s="75" t="s">
        <v>58</v>
      </c>
      <c r="C2" s="75"/>
      <c r="D2" s="75"/>
      <c r="E2" s="75"/>
      <c r="F2" s="75"/>
    </row>
    <row r="5" spans="1:6" ht="21" x14ac:dyDescent="0.35">
      <c r="A5" s="52"/>
      <c r="B5" s="85" t="s">
        <v>60</v>
      </c>
      <c r="C5" s="85"/>
      <c r="D5" s="85"/>
      <c r="E5" s="85"/>
      <c r="F5" s="85"/>
    </row>
    <row r="6" spans="1:6" ht="15.75" x14ac:dyDescent="0.25">
      <c r="A6" s="53"/>
      <c r="B6" s="21" t="s">
        <v>1</v>
      </c>
      <c r="C6" s="54" t="s">
        <v>11</v>
      </c>
      <c r="D6" s="21" t="s">
        <v>12</v>
      </c>
      <c r="E6" s="21" t="s">
        <v>4</v>
      </c>
      <c r="F6" s="54" t="s">
        <v>5</v>
      </c>
    </row>
    <row r="7" spans="1:6" ht="15.75" x14ac:dyDescent="0.25">
      <c r="B7" s="86" t="s">
        <v>59</v>
      </c>
      <c r="C7" s="86"/>
      <c r="D7" s="86"/>
      <c r="E7" s="86"/>
      <c r="F7" s="86"/>
    </row>
    <row r="8" spans="1:6" ht="15.75" x14ac:dyDescent="0.25">
      <c r="B8" s="87" t="s">
        <v>8</v>
      </c>
      <c r="C8" s="87"/>
      <c r="D8" s="87"/>
      <c r="E8" s="87"/>
      <c r="F8" s="87"/>
    </row>
    <row r="9" spans="1:6" ht="31.5" x14ac:dyDescent="0.25">
      <c r="B9" s="55">
        <v>1</v>
      </c>
      <c r="C9" s="25">
        <v>100564</v>
      </c>
      <c r="D9" s="56" t="str">
        <f>VLOOKUP($C9,[1]M20012015!$A$6:$D$624,2,FALSE)</f>
        <v>ПРОВОДНИК НН УСУКАН AL/R 3х150+70</v>
      </c>
      <c r="E9" s="57" t="str">
        <f>VLOOKUP($C9,[1]M20012015!$A$6:$D$624,3,FALSE)</f>
        <v>М</v>
      </c>
      <c r="F9" s="58">
        <v>210</v>
      </c>
    </row>
    <row r="10" spans="1:6" ht="31.5" x14ac:dyDescent="0.25">
      <c r="B10" s="55">
        <v>2</v>
      </c>
      <c r="C10" s="25">
        <v>100519</v>
      </c>
      <c r="D10" s="56" t="str">
        <f>VLOOKUP($C10,[1]M20012015!$A$6:$D$624,2,FALSE)</f>
        <v>ПРОВОДНИК НН УСУКАН AL/R 3х70+54.6</v>
      </c>
      <c r="E10" s="57" t="str">
        <f>VLOOKUP($C10,[1]M20012015!$A$6:$D$624,3,FALSE)</f>
        <v>М</v>
      </c>
      <c r="F10" s="58">
        <v>750</v>
      </c>
    </row>
    <row r="11" spans="1:6" ht="31.5" x14ac:dyDescent="0.25">
      <c r="B11" s="55">
        <v>3</v>
      </c>
      <c r="C11" s="25">
        <v>100559</v>
      </c>
      <c r="D11" s="56" t="str">
        <f>VLOOKUP($C11,[1]M20012015!$A$6:$D$624,2,FALSE)</f>
        <v>ПРОВОДНИК НН УСУКАН AL/R 3х35+54.6</v>
      </c>
      <c r="E11" s="57" t="str">
        <f>VLOOKUP($C11,[1]M20012015!$A$6:$D$624,3,FALSE)</f>
        <v>М</v>
      </c>
      <c r="F11" s="58">
        <v>450</v>
      </c>
    </row>
    <row r="12" spans="1:6" ht="31.5" x14ac:dyDescent="0.25">
      <c r="B12" s="55">
        <v>4</v>
      </c>
      <c r="C12" s="25">
        <v>100685</v>
      </c>
      <c r="D12" s="56" t="str">
        <f>VLOOKUP($C12,[1]M20012015!$A$6:$D$624,2,FALSE)</f>
        <v>ЗАЗЕМИТЕЛ ПОСТОЯНЕН ВЕРТ 63х63х6/1500 ММ</v>
      </c>
      <c r="E12" s="57" t="str">
        <f>VLOOKUP($C12,[1]M20012015!$A$6:$D$624,3,FALSE)</f>
        <v>БР</v>
      </c>
      <c r="F12" s="35">
        <v>7</v>
      </c>
    </row>
    <row r="13" spans="1:6" ht="31.5" x14ac:dyDescent="0.25">
      <c r="B13" s="55">
        <v>5</v>
      </c>
      <c r="C13" s="25">
        <v>100755</v>
      </c>
      <c r="D13" s="56" t="str">
        <f>VLOOKUP($C13,[1]M20012015!$A$6:$D$624,2,FALSE)</f>
        <v>КЛЕМА НОСЕЩА С КОНЗОЛА 54-70 1500КГ УИП</v>
      </c>
      <c r="E13" s="57" t="str">
        <f>VLOOKUP($C13,[1]M20012015!$A$6:$D$624,3,FALSE)</f>
        <v>БР</v>
      </c>
      <c r="F13" s="35">
        <v>29</v>
      </c>
    </row>
    <row r="14" spans="1:6" ht="31.5" x14ac:dyDescent="0.25">
      <c r="B14" s="55">
        <v>6</v>
      </c>
      <c r="C14" s="25">
        <v>100757</v>
      </c>
      <c r="D14" s="56" t="str">
        <f>VLOOKUP($C14,[1]M20012015!$A$6:$D$624,2,FALSE)</f>
        <v>КЛЕМА ОПЪВАТЕЛНА 54.6-70 1500КГ. УИП</v>
      </c>
      <c r="E14" s="57" t="str">
        <f>VLOOKUP($C14,[1]M20012015!$A$6:$D$624,3,FALSE)</f>
        <v>БР</v>
      </c>
      <c r="F14" s="35">
        <v>36</v>
      </c>
    </row>
    <row r="15" spans="1:6" ht="31.5" x14ac:dyDescent="0.25">
      <c r="B15" s="55">
        <v>7</v>
      </c>
      <c r="C15" s="25">
        <v>100877</v>
      </c>
      <c r="D15" s="56" t="str">
        <f>VLOOKUP($C15,[1]M20012015!$A$6:$D$624,2,FALSE)</f>
        <v>ШПИЛКА С УХО М 16/300 С ГАЙКА И ШАЙБА</v>
      </c>
      <c r="E15" s="57" t="str">
        <f>VLOOKUP($C15,[1]M20012015!$A$6:$D$624,3,FALSE)</f>
        <v>БР</v>
      </c>
      <c r="F15" s="35">
        <v>29</v>
      </c>
    </row>
    <row r="16" spans="1:6" ht="31.5" x14ac:dyDescent="0.25">
      <c r="B16" s="55">
        <v>8</v>
      </c>
      <c r="C16" s="25">
        <v>101759</v>
      </c>
      <c r="D16" s="56" t="str">
        <f>VLOOKUP($C16,[1]M20012015!$A$6:$D$624,2,FALSE)</f>
        <v>ШПИЛКА ЦЯЛА РЕЗБА 14/300 С ГАЙКИ И ШАЙБИ</v>
      </c>
      <c r="E16" s="57" t="str">
        <f>VLOOKUP($C16,[1]M20012015!$A$6:$D$624,3,FALSE)</f>
        <v>БР</v>
      </c>
      <c r="F16" s="35">
        <v>36</v>
      </c>
    </row>
    <row r="17" spans="2:6" ht="31.5" x14ac:dyDescent="0.25">
      <c r="B17" s="55">
        <v>9</v>
      </c>
      <c r="C17" s="25">
        <v>100783</v>
      </c>
      <c r="D17" s="56" t="str">
        <f>VLOOKUP($C17,[1]M20012015!$A$6:$D$624,2,FALSE)</f>
        <v>КЛЕМА ОТКЛОН. Al(ГОЛ)50-240/Al35-150 УИП</v>
      </c>
      <c r="E17" s="57" t="str">
        <f>VLOOKUP($C17,[1]M20012015!$A$6:$D$624,3,FALSE)</f>
        <v>БР</v>
      </c>
      <c r="F17" s="35">
        <v>28</v>
      </c>
    </row>
    <row r="18" spans="2:6" ht="31.5" x14ac:dyDescent="0.25">
      <c r="B18" s="55">
        <v>10</v>
      </c>
      <c r="C18" s="25">
        <v>100827</v>
      </c>
      <c r="D18" s="56" t="str">
        <f>VLOOKUP($C18,[1]M20012015!$A$6:$D$624,2,FALSE)</f>
        <v>СЪЕДИНИТЕЛ ИЗОЛИРАН AL/CU 16/6 ММ2 УИП</v>
      </c>
      <c r="E18" s="57" t="str">
        <f>VLOOKUP($C18,[1]M20012015!$A$6:$D$624,3,FALSE)</f>
        <v>БР</v>
      </c>
      <c r="F18" s="35">
        <v>20</v>
      </c>
    </row>
    <row r="19" spans="2:6" ht="31.5" x14ac:dyDescent="0.25">
      <c r="B19" s="55">
        <v>11</v>
      </c>
      <c r="C19" s="25">
        <v>100824</v>
      </c>
      <c r="D19" s="56" t="str">
        <f>VLOOKUP($C19,[1]M20012015!$A$6:$D$624,2,FALSE)</f>
        <v>СЪЕДИНИТЕЛ ИЗОЛИРАН AL/CU 16/10 ММ2 УИП</v>
      </c>
      <c r="E19" s="57" t="str">
        <f>VLOOKUP($C19,[1]M20012015!$A$6:$D$624,3,FALSE)</f>
        <v>БР</v>
      </c>
      <c r="F19" s="35">
        <v>20</v>
      </c>
    </row>
    <row r="20" spans="2:6" ht="31.5" x14ac:dyDescent="0.25">
      <c r="B20" s="55">
        <v>12</v>
      </c>
      <c r="C20" s="25">
        <v>101745</v>
      </c>
      <c r="D20" s="56" t="str">
        <f>VLOOKUP($C20,[1]M20012015!$A$6:$D$624,2,FALSE)</f>
        <v>КЛЕМА ОТКЛОН. Al(ГОЛ)7-95/Al25-95 УИП</v>
      </c>
      <c r="E20" s="57" t="str">
        <f>VLOOKUP($C20,[1]M20012015!$A$6:$D$624,3,FALSE)</f>
        <v>БР</v>
      </c>
      <c r="F20" s="35">
        <v>142</v>
      </c>
    </row>
    <row r="21" spans="2:6" ht="31.5" x14ac:dyDescent="0.25">
      <c r="B21" s="55">
        <v>13</v>
      </c>
      <c r="C21" s="25">
        <v>100766</v>
      </c>
      <c r="D21" s="59" t="str">
        <f>VLOOKUP($C21,[1]M20012015!$A$6:$D$624,2,FALSE)</f>
        <v>КЛЕМА ОТКЛОНИТЕЛНА Al35-150/Al35-150 УИП</v>
      </c>
      <c r="E21" s="57" t="str">
        <f>VLOOKUP($C21,[1]M20012015!$A$6:$D$624,3,FALSE)</f>
        <v>БР</v>
      </c>
      <c r="F21" s="58">
        <v>12</v>
      </c>
    </row>
    <row r="22" spans="2:6" ht="31.5" x14ac:dyDescent="0.25">
      <c r="B22" s="55">
        <v>14</v>
      </c>
      <c r="C22" s="25">
        <v>101741</v>
      </c>
      <c r="D22" s="59" t="str">
        <f>VLOOKUP($C22,[1]M20012015!$A$6:$D$624,2,FALSE)</f>
        <v>КЛЕМА ОТКЛОНИТЕЛНА Al25-95/Al25-95 УИП</v>
      </c>
      <c r="E22" s="57" t="str">
        <f>VLOOKUP($C22,[1]M20012015!$A$6:$D$624,3,FALSE)</f>
        <v>БР</v>
      </c>
      <c r="F22" s="58">
        <v>8</v>
      </c>
    </row>
    <row r="23" spans="2:6" ht="31.5" x14ac:dyDescent="0.25">
      <c r="B23" s="55">
        <v>15</v>
      </c>
      <c r="C23" s="25">
        <v>100776</v>
      </c>
      <c r="D23" s="56" t="str">
        <f>VLOOKUP($C23,[1]M20012015!$A$6:$D$624,2,FALSE)</f>
        <v>КЛЕМА ОТКЛОН. ЗАЗЕМИТЕЛ Al16-150 УИП</v>
      </c>
      <c r="E23" s="57" t="str">
        <f>VLOOKUP($C23,[1]M20012015!$A$6:$D$624,3,FALSE)</f>
        <v>БР</v>
      </c>
      <c r="F23" s="58">
        <v>11</v>
      </c>
    </row>
    <row r="24" spans="2:6" ht="31.5" x14ac:dyDescent="0.25">
      <c r="B24" s="55">
        <v>16</v>
      </c>
      <c r="C24" s="25">
        <v>100847</v>
      </c>
      <c r="D24" s="56" t="str">
        <f>VLOOKUP($C24,[1]M20012015!$A$6:$D$624,2,FALSE)</f>
        <v>ОБУВКА ИЗОЛИРАНА 70 ММ2 УИП</v>
      </c>
      <c r="E24" s="57" t="str">
        <f>VLOOKUP($C24,[1]M20012015!$A$6:$D$624,3,FALSE)</f>
        <v>БР</v>
      </c>
      <c r="F24" s="58">
        <v>11</v>
      </c>
    </row>
    <row r="25" spans="2:6" ht="31.5" x14ac:dyDescent="0.25">
      <c r="B25" s="55">
        <v>17</v>
      </c>
      <c r="C25" s="25">
        <v>100814</v>
      </c>
      <c r="D25" s="56" t="str">
        <f>VLOOKUP($C25,[1]M20012015!$A$6:$D$624,2,FALSE)</f>
        <v>ЛЕНТА ПРИСТЯГАЩА ПВЦ 9/340 ММ. 100БР.</v>
      </c>
      <c r="E25" s="57" t="str">
        <f>VLOOKUP($C25,[1]M20012015!$A$6:$D$624,3,FALSE)</f>
        <v>БР</v>
      </c>
      <c r="F25" s="58">
        <v>1</v>
      </c>
    </row>
    <row r="26" spans="2:6" ht="31.5" x14ac:dyDescent="0.25">
      <c r="B26" s="55">
        <v>18</v>
      </c>
      <c r="C26" s="25">
        <v>100869</v>
      </c>
      <c r="D26" s="56" t="str">
        <f>VLOOKUP($C26,[1]M20012015!$A$6:$D$624,2,FALSE)</f>
        <v>ТАПА КАУЧУКОВА 35-70 ММ2 УИП</v>
      </c>
      <c r="E26" s="57" t="str">
        <f>VLOOKUP($C26,[1]M20012015!$A$6:$D$624,3,FALSE)</f>
        <v>БР</v>
      </c>
      <c r="F26" s="35">
        <v>32</v>
      </c>
    </row>
    <row r="27" spans="2:6" ht="15.75" x14ac:dyDescent="0.25">
      <c r="B27" s="86" t="s">
        <v>61</v>
      </c>
      <c r="C27" s="86"/>
      <c r="D27" s="86"/>
      <c r="E27" s="86"/>
      <c r="F27" s="86"/>
    </row>
    <row r="28" spans="2:6" ht="15.75" customHeight="1" x14ac:dyDescent="0.25">
      <c r="B28" s="88" t="s">
        <v>8</v>
      </c>
      <c r="C28" s="88"/>
      <c r="D28" s="33"/>
      <c r="E28" s="34"/>
      <c r="F28" s="35"/>
    </row>
    <row r="29" spans="2:6" ht="31.5" x14ac:dyDescent="0.25">
      <c r="B29" s="37">
        <v>1</v>
      </c>
      <c r="C29" s="38">
        <v>100564</v>
      </c>
      <c r="D29" s="33" t="s">
        <v>39</v>
      </c>
      <c r="E29" s="34" t="s">
        <v>40</v>
      </c>
      <c r="F29" s="35">
        <v>450</v>
      </c>
    </row>
    <row r="30" spans="2:6" ht="31.5" x14ac:dyDescent="0.25">
      <c r="B30" s="37">
        <v>2</v>
      </c>
      <c r="C30" s="38">
        <v>100519</v>
      </c>
      <c r="D30" s="33" t="s">
        <v>41</v>
      </c>
      <c r="E30" s="34" t="s">
        <v>40</v>
      </c>
      <c r="F30" s="35">
        <v>1100</v>
      </c>
    </row>
    <row r="31" spans="2:6" ht="31.5" x14ac:dyDescent="0.25">
      <c r="B31" s="37">
        <v>3</v>
      </c>
      <c r="C31" s="38">
        <v>100559</v>
      </c>
      <c r="D31" s="33" t="s">
        <v>42</v>
      </c>
      <c r="E31" s="34" t="s">
        <v>40</v>
      </c>
      <c r="F31" s="35">
        <v>660</v>
      </c>
    </row>
    <row r="32" spans="2:6" ht="31.5" x14ac:dyDescent="0.25">
      <c r="B32" s="37">
        <v>4</v>
      </c>
      <c r="C32" s="38">
        <v>100685</v>
      </c>
      <c r="D32" s="33" t="s">
        <v>43</v>
      </c>
      <c r="E32" s="34" t="s">
        <v>38</v>
      </c>
      <c r="F32" s="35">
        <v>10</v>
      </c>
    </row>
    <row r="33" spans="2:6" ht="31.5" x14ac:dyDescent="0.25">
      <c r="B33" s="37">
        <v>5</v>
      </c>
      <c r="C33" s="38">
        <v>100755</v>
      </c>
      <c r="D33" s="33" t="s">
        <v>44</v>
      </c>
      <c r="E33" s="34" t="s">
        <v>38</v>
      </c>
      <c r="F33" s="35">
        <v>31</v>
      </c>
    </row>
    <row r="34" spans="2:6" ht="31.5" x14ac:dyDescent="0.25">
      <c r="B34" s="37">
        <v>6</v>
      </c>
      <c r="C34" s="38">
        <v>100757</v>
      </c>
      <c r="D34" s="33" t="s">
        <v>45</v>
      </c>
      <c r="E34" s="34" t="s">
        <v>38</v>
      </c>
      <c r="F34" s="35">
        <v>38</v>
      </c>
    </row>
    <row r="35" spans="2:6" ht="31.5" x14ac:dyDescent="0.25">
      <c r="B35" s="37">
        <v>7</v>
      </c>
      <c r="C35" s="38">
        <v>100877</v>
      </c>
      <c r="D35" s="33" t="s">
        <v>46</v>
      </c>
      <c r="E35" s="34" t="s">
        <v>38</v>
      </c>
      <c r="F35" s="35">
        <v>31</v>
      </c>
    </row>
    <row r="36" spans="2:6" ht="31.5" x14ac:dyDescent="0.25">
      <c r="B36" s="37">
        <v>8</v>
      </c>
      <c r="C36" s="38">
        <v>101759</v>
      </c>
      <c r="D36" s="33" t="s">
        <v>47</v>
      </c>
      <c r="E36" s="34" t="s">
        <v>38</v>
      </c>
      <c r="F36" s="35">
        <v>38</v>
      </c>
    </row>
    <row r="37" spans="2:6" ht="31.5" x14ac:dyDescent="0.25">
      <c r="B37" s="37">
        <v>9</v>
      </c>
      <c r="C37" s="38">
        <v>100783</v>
      </c>
      <c r="D37" s="33" t="s">
        <v>48</v>
      </c>
      <c r="E37" s="34" t="s">
        <v>38</v>
      </c>
      <c r="F37" s="35">
        <v>28</v>
      </c>
    </row>
    <row r="38" spans="2:6" ht="31.5" x14ac:dyDescent="0.25">
      <c r="B38" s="37">
        <v>10</v>
      </c>
      <c r="C38" s="38">
        <v>100827</v>
      </c>
      <c r="D38" s="33" t="s">
        <v>49</v>
      </c>
      <c r="E38" s="34" t="s">
        <v>38</v>
      </c>
      <c r="F38" s="35">
        <v>44</v>
      </c>
    </row>
    <row r="39" spans="2:6" ht="31.5" x14ac:dyDescent="0.25">
      <c r="B39" s="37">
        <v>11</v>
      </c>
      <c r="C39" s="38">
        <v>100824</v>
      </c>
      <c r="D39" s="33" t="s">
        <v>50</v>
      </c>
      <c r="E39" s="34" t="s">
        <v>38</v>
      </c>
      <c r="F39" s="35">
        <v>36</v>
      </c>
    </row>
    <row r="40" spans="2:6" ht="31.5" x14ac:dyDescent="0.25">
      <c r="B40" s="37">
        <v>12</v>
      </c>
      <c r="C40" s="38">
        <v>101745</v>
      </c>
      <c r="D40" s="33" t="s">
        <v>51</v>
      </c>
      <c r="E40" s="34" t="s">
        <v>38</v>
      </c>
      <c r="F40" s="35">
        <v>142</v>
      </c>
    </row>
    <row r="41" spans="2:6" ht="31.5" x14ac:dyDescent="0.25">
      <c r="B41" s="37">
        <v>13</v>
      </c>
      <c r="C41" s="38">
        <v>100766</v>
      </c>
      <c r="D41" s="33" t="s">
        <v>52</v>
      </c>
      <c r="E41" s="34" t="s">
        <v>38</v>
      </c>
      <c r="F41" s="35">
        <v>36</v>
      </c>
    </row>
    <row r="42" spans="2:6" ht="31.5" x14ac:dyDescent="0.25">
      <c r="B42" s="37">
        <v>14</v>
      </c>
      <c r="C42" s="38">
        <v>101741</v>
      </c>
      <c r="D42" s="33" t="s">
        <v>53</v>
      </c>
      <c r="E42" s="34" t="s">
        <v>38</v>
      </c>
      <c r="F42" s="35">
        <v>24</v>
      </c>
    </row>
    <row r="43" spans="2:6" ht="31.5" x14ac:dyDescent="0.25">
      <c r="B43" s="37">
        <v>15</v>
      </c>
      <c r="C43" s="38">
        <v>100776</v>
      </c>
      <c r="D43" s="33" t="s">
        <v>54</v>
      </c>
      <c r="E43" s="34" t="s">
        <v>38</v>
      </c>
      <c r="F43" s="35">
        <v>11</v>
      </c>
    </row>
    <row r="44" spans="2:6" ht="31.5" x14ac:dyDescent="0.25">
      <c r="B44" s="37">
        <v>16</v>
      </c>
      <c r="C44" s="38">
        <v>100847</v>
      </c>
      <c r="D44" s="33" t="s">
        <v>55</v>
      </c>
      <c r="E44" s="34" t="s">
        <v>38</v>
      </c>
      <c r="F44" s="35">
        <v>11</v>
      </c>
    </row>
    <row r="45" spans="2:6" ht="31.5" x14ac:dyDescent="0.25">
      <c r="B45" s="37">
        <v>17</v>
      </c>
      <c r="C45" s="38">
        <v>100814</v>
      </c>
      <c r="D45" s="33" t="s">
        <v>56</v>
      </c>
      <c r="E45" s="34" t="s">
        <v>38</v>
      </c>
      <c r="F45" s="35">
        <v>3</v>
      </c>
    </row>
    <row r="46" spans="2:6" ht="31.5" x14ac:dyDescent="0.25">
      <c r="B46" s="37">
        <v>18</v>
      </c>
      <c r="C46" s="38">
        <v>100869</v>
      </c>
      <c r="D46" s="33" t="s">
        <v>57</v>
      </c>
      <c r="E46" s="34" t="s">
        <v>38</v>
      </c>
      <c r="F46" s="35">
        <v>36</v>
      </c>
    </row>
    <row r="47" spans="2:6" ht="15.75" x14ac:dyDescent="0.25">
      <c r="B47" s="86" t="s">
        <v>62</v>
      </c>
      <c r="C47" s="86"/>
      <c r="D47" s="86"/>
      <c r="E47" s="86"/>
      <c r="F47" s="86"/>
    </row>
    <row r="48" spans="2:6" ht="15.75" x14ac:dyDescent="0.25">
      <c r="B48" s="68" t="s">
        <v>8</v>
      </c>
      <c r="C48" s="69"/>
      <c r="D48" s="33"/>
      <c r="E48" s="34"/>
      <c r="F48" s="35"/>
    </row>
    <row r="49" spans="2:6" ht="31.5" x14ac:dyDescent="0.25">
      <c r="B49" s="37">
        <v>5</v>
      </c>
      <c r="C49" s="38">
        <v>100564</v>
      </c>
      <c r="D49" s="33" t="s">
        <v>39</v>
      </c>
      <c r="E49" s="34" t="s">
        <v>40</v>
      </c>
      <c r="F49" s="35">
        <v>180</v>
      </c>
    </row>
    <row r="50" spans="2:6" ht="31.5" x14ac:dyDescent="0.25">
      <c r="B50" s="37">
        <v>6</v>
      </c>
      <c r="C50" s="38">
        <v>100519</v>
      </c>
      <c r="D50" s="33" t="s">
        <v>41</v>
      </c>
      <c r="E50" s="34" t="s">
        <v>40</v>
      </c>
      <c r="F50" s="35">
        <v>930</v>
      </c>
    </row>
    <row r="51" spans="2:6" ht="31.5" x14ac:dyDescent="0.25">
      <c r="B51" s="37">
        <v>8</v>
      </c>
      <c r="C51" s="38">
        <v>100685</v>
      </c>
      <c r="D51" s="33" t="s">
        <v>43</v>
      </c>
      <c r="E51" s="34" t="s">
        <v>38</v>
      </c>
      <c r="F51" s="35">
        <v>10</v>
      </c>
    </row>
    <row r="52" spans="2:6" ht="31.5" x14ac:dyDescent="0.25">
      <c r="B52" s="37">
        <v>9</v>
      </c>
      <c r="C52" s="38">
        <v>100755</v>
      </c>
      <c r="D52" s="33" t="s">
        <v>44</v>
      </c>
      <c r="E52" s="34" t="s">
        <v>38</v>
      </c>
      <c r="F52" s="35">
        <v>22</v>
      </c>
    </row>
    <row r="53" spans="2:6" ht="31.5" x14ac:dyDescent="0.25">
      <c r="B53" s="37">
        <v>10</v>
      </c>
      <c r="C53" s="38">
        <v>100757</v>
      </c>
      <c r="D53" s="33" t="s">
        <v>45</v>
      </c>
      <c r="E53" s="34" t="s">
        <v>38</v>
      </c>
      <c r="F53" s="35">
        <v>26</v>
      </c>
    </row>
    <row r="54" spans="2:6" ht="31.5" x14ac:dyDescent="0.25">
      <c r="B54" s="37">
        <v>11</v>
      </c>
      <c r="C54" s="38">
        <v>100877</v>
      </c>
      <c r="D54" s="33" t="s">
        <v>46</v>
      </c>
      <c r="E54" s="34" t="s">
        <v>38</v>
      </c>
      <c r="F54" s="35">
        <v>22</v>
      </c>
    </row>
    <row r="55" spans="2:6" ht="31.5" x14ac:dyDescent="0.25">
      <c r="B55" s="37">
        <v>12</v>
      </c>
      <c r="C55" s="38">
        <v>101759</v>
      </c>
      <c r="D55" s="33" t="s">
        <v>47</v>
      </c>
      <c r="E55" s="34" t="s">
        <v>38</v>
      </c>
      <c r="F55" s="35">
        <v>26</v>
      </c>
    </row>
    <row r="56" spans="2:6" ht="31.5" x14ac:dyDescent="0.25">
      <c r="B56" s="37">
        <v>13</v>
      </c>
      <c r="C56" s="38">
        <v>100783</v>
      </c>
      <c r="D56" s="33" t="s">
        <v>48</v>
      </c>
      <c r="E56" s="34" t="s">
        <v>38</v>
      </c>
      <c r="F56" s="35">
        <v>24</v>
      </c>
    </row>
    <row r="57" spans="2:6" ht="31.5" x14ac:dyDescent="0.25">
      <c r="B57" s="37">
        <v>14</v>
      </c>
      <c r="C57" s="38">
        <v>100827</v>
      </c>
      <c r="D57" s="33" t="s">
        <v>49</v>
      </c>
      <c r="E57" s="34" t="s">
        <v>38</v>
      </c>
      <c r="F57" s="35">
        <v>20</v>
      </c>
    </row>
    <row r="58" spans="2:6" ht="31.5" x14ac:dyDescent="0.25">
      <c r="B58" s="37">
        <v>15</v>
      </c>
      <c r="C58" s="38">
        <v>100824</v>
      </c>
      <c r="D58" s="33" t="s">
        <v>50</v>
      </c>
      <c r="E58" s="34" t="s">
        <v>38</v>
      </c>
      <c r="F58" s="35">
        <v>20</v>
      </c>
    </row>
    <row r="59" spans="2:6" ht="31.5" x14ac:dyDescent="0.25">
      <c r="B59" s="37">
        <v>16</v>
      </c>
      <c r="C59" s="38">
        <v>101745</v>
      </c>
      <c r="D59" s="33" t="s">
        <v>51</v>
      </c>
      <c r="E59" s="34" t="s">
        <v>38</v>
      </c>
      <c r="F59" s="35">
        <v>4</v>
      </c>
    </row>
    <row r="60" spans="2:6" ht="31.5" x14ac:dyDescent="0.25">
      <c r="B60" s="37">
        <v>17</v>
      </c>
      <c r="C60" s="38">
        <v>100766</v>
      </c>
      <c r="D60" s="33" t="s">
        <v>52</v>
      </c>
      <c r="E60" s="34" t="s">
        <v>38</v>
      </c>
      <c r="F60" s="35">
        <v>40</v>
      </c>
    </row>
    <row r="61" spans="2:6" ht="31.5" x14ac:dyDescent="0.25">
      <c r="B61" s="37">
        <v>18</v>
      </c>
      <c r="C61" s="38">
        <v>101741</v>
      </c>
      <c r="D61" s="33" t="s">
        <v>53</v>
      </c>
      <c r="E61" s="34" t="s">
        <v>38</v>
      </c>
      <c r="F61" s="35">
        <v>48</v>
      </c>
    </row>
    <row r="62" spans="2:6" ht="31.5" x14ac:dyDescent="0.25">
      <c r="B62" s="37">
        <v>19</v>
      </c>
      <c r="C62" s="38">
        <v>100776</v>
      </c>
      <c r="D62" s="33" t="s">
        <v>54</v>
      </c>
      <c r="E62" s="34" t="s">
        <v>38</v>
      </c>
      <c r="F62" s="35">
        <v>10</v>
      </c>
    </row>
    <row r="63" spans="2:6" ht="31.5" x14ac:dyDescent="0.25">
      <c r="B63" s="37">
        <v>20</v>
      </c>
      <c r="C63" s="38">
        <v>100847</v>
      </c>
      <c r="D63" s="33" t="s">
        <v>55</v>
      </c>
      <c r="E63" s="34" t="s">
        <v>38</v>
      </c>
      <c r="F63" s="35">
        <v>4</v>
      </c>
    </row>
    <row r="64" spans="2:6" ht="31.5" x14ac:dyDescent="0.25">
      <c r="B64" s="37">
        <v>21</v>
      </c>
      <c r="C64" s="38">
        <v>100814</v>
      </c>
      <c r="D64" s="33" t="s">
        <v>56</v>
      </c>
      <c r="E64" s="34" t="s">
        <v>38</v>
      </c>
      <c r="F64" s="35">
        <v>2</v>
      </c>
    </row>
    <row r="65" spans="2:6" ht="31.5" x14ac:dyDescent="0.25">
      <c r="B65" s="37">
        <v>22</v>
      </c>
      <c r="C65" s="38">
        <v>100869</v>
      </c>
      <c r="D65" s="33" t="s">
        <v>57</v>
      </c>
      <c r="E65" s="34" t="s">
        <v>38</v>
      </c>
      <c r="F65" s="35">
        <v>40</v>
      </c>
    </row>
    <row r="66" spans="2:6" x14ac:dyDescent="0.25">
      <c r="B66" s="89" t="s">
        <v>63</v>
      </c>
      <c r="C66" s="89"/>
      <c r="D66" s="89"/>
      <c r="E66" s="89"/>
      <c r="F66" s="89"/>
    </row>
    <row r="67" spans="2:6" ht="15.75" x14ac:dyDescent="0.25">
      <c r="B67" s="68" t="s">
        <v>8</v>
      </c>
      <c r="C67" s="69"/>
      <c r="D67" s="33"/>
      <c r="E67" s="34"/>
      <c r="F67" s="35"/>
    </row>
    <row r="68" spans="2:6" ht="31.5" x14ac:dyDescent="0.25">
      <c r="B68" s="37">
        <v>5</v>
      </c>
      <c r="C68" s="38">
        <v>100564</v>
      </c>
      <c r="D68" s="33" t="s">
        <v>39</v>
      </c>
      <c r="E68" s="34" t="s">
        <v>40</v>
      </c>
      <c r="F68" s="35">
        <v>120</v>
      </c>
    </row>
    <row r="69" spans="2:6" ht="31.5" x14ac:dyDescent="0.25">
      <c r="B69" s="37">
        <v>6</v>
      </c>
      <c r="C69" s="38">
        <v>100519</v>
      </c>
      <c r="D69" s="33" t="s">
        <v>41</v>
      </c>
      <c r="E69" s="34" t="s">
        <v>40</v>
      </c>
      <c r="F69" s="35">
        <v>810</v>
      </c>
    </row>
    <row r="70" spans="2:6" ht="31.5" x14ac:dyDescent="0.25">
      <c r="B70" s="37">
        <v>7</v>
      </c>
      <c r="C70" s="38">
        <v>100559</v>
      </c>
      <c r="D70" s="33" t="s">
        <v>42</v>
      </c>
      <c r="E70" s="34" t="s">
        <v>40</v>
      </c>
      <c r="F70" s="35">
        <v>360</v>
      </c>
    </row>
    <row r="71" spans="2:6" ht="31.5" x14ac:dyDescent="0.25">
      <c r="B71" s="37">
        <v>8</v>
      </c>
      <c r="C71" s="38">
        <v>100685</v>
      </c>
      <c r="D71" s="33" t="s">
        <v>43</v>
      </c>
      <c r="E71" s="34" t="s">
        <v>38</v>
      </c>
      <c r="F71" s="35">
        <v>8</v>
      </c>
    </row>
    <row r="72" spans="2:6" ht="31.5" x14ac:dyDescent="0.25">
      <c r="B72" s="37">
        <v>9</v>
      </c>
      <c r="C72" s="38">
        <v>100755</v>
      </c>
      <c r="D72" s="33" t="s">
        <v>44</v>
      </c>
      <c r="E72" s="34" t="s">
        <v>38</v>
      </c>
      <c r="F72" s="35">
        <v>34</v>
      </c>
    </row>
    <row r="73" spans="2:6" ht="31.5" x14ac:dyDescent="0.25">
      <c r="B73" s="37">
        <v>10</v>
      </c>
      <c r="C73" s="38">
        <v>100757</v>
      </c>
      <c r="D73" s="33" t="s">
        <v>45</v>
      </c>
      <c r="E73" s="34" t="s">
        <v>38</v>
      </c>
      <c r="F73" s="35">
        <v>26</v>
      </c>
    </row>
    <row r="74" spans="2:6" ht="31.5" x14ac:dyDescent="0.25">
      <c r="B74" s="37">
        <v>11</v>
      </c>
      <c r="C74" s="38">
        <v>100877</v>
      </c>
      <c r="D74" s="33" t="s">
        <v>46</v>
      </c>
      <c r="E74" s="34" t="s">
        <v>38</v>
      </c>
      <c r="F74" s="35">
        <v>34</v>
      </c>
    </row>
    <row r="75" spans="2:6" ht="31.5" x14ac:dyDescent="0.25">
      <c r="B75" s="37">
        <v>12</v>
      </c>
      <c r="C75" s="38">
        <v>101759</v>
      </c>
      <c r="D75" s="33" t="s">
        <v>47</v>
      </c>
      <c r="E75" s="34" t="s">
        <v>38</v>
      </c>
      <c r="F75" s="35">
        <v>26</v>
      </c>
    </row>
    <row r="76" spans="2:6" ht="31.5" x14ac:dyDescent="0.25">
      <c r="B76" s="37">
        <v>13</v>
      </c>
      <c r="C76" s="38">
        <v>100783</v>
      </c>
      <c r="D76" s="33" t="s">
        <v>48</v>
      </c>
      <c r="E76" s="34" t="s">
        <v>38</v>
      </c>
      <c r="F76" s="35">
        <v>12</v>
      </c>
    </row>
    <row r="77" spans="2:6" ht="31.5" x14ac:dyDescent="0.25">
      <c r="B77" s="37">
        <v>14</v>
      </c>
      <c r="C77" s="38">
        <v>100827</v>
      </c>
      <c r="D77" s="33" t="s">
        <v>49</v>
      </c>
      <c r="E77" s="34" t="s">
        <v>38</v>
      </c>
      <c r="F77" s="35">
        <v>28</v>
      </c>
    </row>
    <row r="78" spans="2:6" ht="31.5" x14ac:dyDescent="0.25">
      <c r="B78" s="37">
        <v>15</v>
      </c>
      <c r="C78" s="38">
        <v>100824</v>
      </c>
      <c r="D78" s="33" t="s">
        <v>50</v>
      </c>
      <c r="E78" s="34" t="s">
        <v>38</v>
      </c>
      <c r="F78" s="35">
        <v>36</v>
      </c>
    </row>
    <row r="79" spans="2:6" ht="31.5" x14ac:dyDescent="0.25">
      <c r="B79" s="37">
        <v>16</v>
      </c>
      <c r="C79" s="38">
        <v>101745</v>
      </c>
      <c r="D79" s="33" t="s">
        <v>51</v>
      </c>
      <c r="E79" s="34" t="s">
        <v>38</v>
      </c>
      <c r="F79" s="35">
        <v>24</v>
      </c>
    </row>
    <row r="80" spans="2:6" ht="31.5" x14ac:dyDescent="0.25">
      <c r="B80" s="37">
        <v>17</v>
      </c>
      <c r="C80" s="38">
        <v>100766</v>
      </c>
      <c r="D80" s="33" t="s">
        <v>52</v>
      </c>
      <c r="E80" s="34" t="s">
        <v>38</v>
      </c>
      <c r="F80" s="35">
        <v>12</v>
      </c>
    </row>
    <row r="81" spans="2:6" ht="31.5" x14ac:dyDescent="0.25">
      <c r="B81" s="37">
        <v>18</v>
      </c>
      <c r="C81" s="38">
        <v>101741</v>
      </c>
      <c r="D81" s="33" t="s">
        <v>53</v>
      </c>
      <c r="E81" s="34" t="s">
        <v>38</v>
      </c>
      <c r="F81" s="35">
        <v>12</v>
      </c>
    </row>
    <row r="82" spans="2:6" ht="31.5" x14ac:dyDescent="0.25">
      <c r="B82" s="37">
        <v>19</v>
      </c>
      <c r="C82" s="38">
        <v>100776</v>
      </c>
      <c r="D82" s="33" t="s">
        <v>54</v>
      </c>
      <c r="E82" s="34" t="s">
        <v>38</v>
      </c>
      <c r="F82" s="35">
        <v>8</v>
      </c>
    </row>
    <row r="83" spans="2:6" ht="31.5" x14ac:dyDescent="0.25">
      <c r="B83" s="37">
        <v>20</v>
      </c>
      <c r="C83" s="38">
        <v>100847</v>
      </c>
      <c r="D83" s="33" t="s">
        <v>55</v>
      </c>
      <c r="E83" s="34" t="s">
        <v>38</v>
      </c>
      <c r="F83" s="35">
        <v>10</v>
      </c>
    </row>
    <row r="84" spans="2:6" ht="31.5" x14ac:dyDescent="0.25">
      <c r="B84" s="37">
        <v>21</v>
      </c>
      <c r="C84" s="38">
        <v>100814</v>
      </c>
      <c r="D84" s="33" t="s">
        <v>56</v>
      </c>
      <c r="E84" s="34" t="s">
        <v>38</v>
      </c>
      <c r="F84" s="35">
        <v>1</v>
      </c>
    </row>
    <row r="85" spans="2:6" ht="31.5" x14ac:dyDescent="0.25">
      <c r="B85" s="37">
        <v>22</v>
      </c>
      <c r="C85" s="38">
        <v>100869</v>
      </c>
      <c r="D85" s="33" t="s">
        <v>57</v>
      </c>
      <c r="E85" s="34" t="s">
        <v>38</v>
      </c>
      <c r="F85" s="35">
        <v>20</v>
      </c>
    </row>
  </sheetData>
  <sheetProtection password="C4DE" sheet="1" objects="1" scenarios="1"/>
  <mergeCells count="10">
    <mergeCell ref="B5:F5"/>
    <mergeCell ref="B7:F7"/>
    <mergeCell ref="B2:F2"/>
    <mergeCell ref="B67:C67"/>
    <mergeCell ref="B8:F8"/>
    <mergeCell ref="B27:F27"/>
    <mergeCell ref="B28:C28"/>
    <mergeCell ref="B47:F47"/>
    <mergeCell ref="B48:C48"/>
    <mergeCell ref="B66:F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2018-05-30T12:48:09Z</dcterms:created>
  <dcterms:modified xsi:type="dcterms:W3CDTF">2018-06-04T12:25:22Z</dcterms:modified>
</cp:coreProperties>
</file>