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300" activeTab="1"/>
  </bookViews>
  <sheets>
    <sheet name="КСС" sheetId="1" r:id="rId1"/>
    <sheet name="Материали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7" i="1" l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148" i="1" l="1"/>
  <c r="H119" i="1"/>
  <c r="H149" i="1" s="1"/>
  <c r="H39" i="1" l="1"/>
  <c r="H40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91" i="1" l="1"/>
  <c r="H63" i="1"/>
  <c r="H34" i="1"/>
  <c r="H33" i="1"/>
  <c r="H32" i="1"/>
  <c r="H31" i="1"/>
  <c r="H30" i="1"/>
  <c r="H29" i="1"/>
  <c r="H28" i="1"/>
  <c r="H27" i="1"/>
  <c r="H26" i="1"/>
  <c r="H92" i="1" l="1"/>
  <c r="H35" i="1"/>
  <c r="H19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8" i="1"/>
  <c r="H23" i="1" l="1"/>
  <c r="H150" i="1" s="1"/>
</calcChain>
</file>

<file path=xl/sharedStrings.xml><?xml version="1.0" encoding="utf-8"?>
<sst xmlns="http://schemas.openxmlformats.org/spreadsheetml/2006/main" count="522" uniqueCount="127">
  <si>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</si>
  <si>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</si>
  <si>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</si>
  <si>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</si>
  <si>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</si>
  <si>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</si>
  <si>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</si>
  <si>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</si>
  <si>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SAP</t>
  </si>
  <si>
    <t>Спецификация на материалите</t>
  </si>
  <si>
    <t>Изправяне на СБС НЦГ - 951 в равнинен терен</t>
  </si>
  <si>
    <t>бр</t>
  </si>
  <si>
    <t>Демонтаж на СБС СрН</t>
  </si>
  <si>
    <t>Монтаж на конзола за СрН</t>
  </si>
  <si>
    <t>Демонтаж на конзоли/куки СрН</t>
  </si>
  <si>
    <t>Монтаж на изолатор ИНК-20 или полимерен подпорен</t>
  </si>
  <si>
    <t>Монтаж на изолатор полимерен-опъвателен</t>
  </si>
  <si>
    <t>Демонтаж на изолаторна верига-носеща с два елемента</t>
  </si>
  <si>
    <t>Демонтаж на изолаторна верига-опъвателна с три елемента</t>
  </si>
  <si>
    <t>км</t>
  </si>
  <si>
    <t>Монтаж на мостове</t>
  </si>
  <si>
    <t>бр.</t>
  </si>
  <si>
    <t>Демонтаж на мостове</t>
  </si>
  <si>
    <t>Транспортиране на СБС от Производителя</t>
  </si>
  <si>
    <t>Транспорт на материали от склад на възложителя</t>
  </si>
  <si>
    <t>%</t>
  </si>
  <si>
    <t>Направа превръзки със спирала за ВЕЛ</t>
  </si>
  <si>
    <t>Подсъединяване на въздушно отклон.е към въз. мрежа СрН</t>
  </si>
  <si>
    <t>Депониране на стоманенобетонови стълбове</t>
  </si>
  <si>
    <t>т/км</t>
  </si>
  <si>
    <t>СТЪЛБ СТОМАНОБЕТОНЕН НЦГ 951/13</t>
  </si>
  <si>
    <t>Конзола за СБС 20 кV една тройка</t>
  </si>
  <si>
    <t>ИЗОЛАТОР ЛИНЕЕН ПОЛИМЕРЕН 20КВ НОСЕЩ</t>
  </si>
  <si>
    <t>Изолатор полимерен 20 кв ухо - кратунка</t>
  </si>
  <si>
    <t>БОЛТ У 16/60</t>
  </si>
  <si>
    <t>ОБИЦА К2 РАЗЦЕПЕНА</t>
  </si>
  <si>
    <t>ПЕПЕРУДА 20 КВ. НАД 70kN</t>
  </si>
  <si>
    <t>ЩИФТ (S БОЛТ) ЗА КРАТУНКА. ОБИЦА</t>
  </si>
  <si>
    <t>СПИРАЛА /ПРЕВРЪЗКА/ ЗА ПРОВОДНИК АС50</t>
  </si>
  <si>
    <t>Съединител кербов алуминиев 50мм²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</si>
  <si>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</si>
  <si>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</si>
  <si>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</si>
  <si>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</si>
  <si>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</si>
  <si>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</si>
  <si>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 № 14.3</t>
  </si>
  <si>
    <t>Обект 3.1. -  Рехабилитация ВЕЛ "Цветница" 20 кV от ст.9 до ст.120 ,МИР Търговище 1</t>
  </si>
  <si>
    <t>Обща стойност на обект 3.1. в лева без ДДС:</t>
  </si>
  <si>
    <t>Обект 3.2. - Ремонт ВЕЛ СрН Миланово-подмяна изолация</t>
  </si>
  <si>
    <t>БР</t>
  </si>
  <si>
    <t>Монтаж на изолатор полимерен-носещ</t>
  </si>
  <si>
    <t>Транспорт на материали от склад на Възложителя</t>
  </si>
  <si>
    <t>Транспорт на стари материали до склад на Възложителя/депо/</t>
  </si>
  <si>
    <t>Обща стойност на обект 3.2. в лева без ДДС:</t>
  </si>
  <si>
    <t>ПРОВОДНИК НЕИЗОЛИРАН АЛУМ.-СТОМАНЕН АС50</t>
  </si>
  <si>
    <t>КГ</t>
  </si>
  <si>
    <t>КОНЗОЛА ЗА СБС 20КВ ЕДНА ТРОЙКА</t>
  </si>
  <si>
    <t>КЛЕМА ТОКОВА АЛУМИНИЕВА 35-95/ 95-185</t>
  </si>
  <si>
    <t>КЛЕМА НОСЕЩА АС 50-95</t>
  </si>
  <si>
    <t>СТРЕМЕ 20 КВ. НАД 70kN</t>
  </si>
  <si>
    <t>ШТИФТ (S-БОЛТ0 ЗА КРАТУНКА ОБИЦА</t>
  </si>
  <si>
    <t>ИЗОЛАТОР ЛИНЕЕН ПОЛИМ. 20КВ УХО-КРАТУНКА</t>
  </si>
  <si>
    <t>Клон № 1</t>
  </si>
  <si>
    <t>Трасиране на въздушна линия</t>
  </si>
  <si>
    <t>км.</t>
  </si>
  <si>
    <t>Направа заземление с един кол</t>
  </si>
  <si>
    <t>Демонтаж на табло</t>
  </si>
  <si>
    <t>Монтаж табло до 5 електромера включително-на стълб</t>
  </si>
  <si>
    <t>Изправяне на СБС НН в равнинен терен</t>
  </si>
  <si>
    <t>Демонтаж на стълб НН</t>
  </si>
  <si>
    <t xml:space="preserve">Монтаж на термосвиваеми тапи на изолиран проводник 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</si>
  <si>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</si>
  <si>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</si>
  <si>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носеща с конзола за УИП</t>
  </si>
  <si>
    <t>Теглене на усукан проводник до 3х35+54, 6</t>
  </si>
  <si>
    <t>М.</t>
  </si>
  <si>
    <t>Демонтаж на единичен проводник НН</t>
  </si>
  <si>
    <t>Демонтаж на изолатор с кука за НН,  заедно с превръзките</t>
  </si>
  <si>
    <t>Монтаж на осветително тяло</t>
  </si>
  <si>
    <t>Демонтаж на осветително тяло</t>
  </si>
  <si>
    <t>Монтаж на рогатки на стълб</t>
  </si>
  <si>
    <t>Демонтаж на рогатки</t>
  </si>
  <si>
    <t>Полагане на кабел НН по желязна конструкция</t>
  </si>
  <si>
    <t>м.</t>
  </si>
  <si>
    <t xml:space="preserve">Подвързване на кабел към съществуващо табло / съоръжение </t>
  </si>
  <si>
    <t>Сфазировка на кабелна линия НН  (за 3-те жила)</t>
  </si>
  <si>
    <t>Подсъединяване на кабелно или въздушно отклонение към въздушна мрежа НН</t>
  </si>
  <si>
    <t>Транспортиране на СБС от склад на Възложителя</t>
  </si>
  <si>
    <t>Обща стойност за клон № 1 в лева без ДДС:</t>
  </si>
  <si>
    <t>Клон № 2</t>
  </si>
  <si>
    <r>
      <t>Монтаж на единичен проводник  АС-25 мм</t>
    </r>
    <r>
      <rPr>
        <vertAlign val="superscript"/>
        <sz val="8"/>
        <rFont val="Arial"/>
        <family val="2"/>
        <charset val="204"/>
      </rPr>
      <t>2</t>
    </r>
  </si>
  <si>
    <t>Монтаж на кука с изолатор НН</t>
  </si>
  <si>
    <t>Обща стойност за клон № 2 в лева без ДДС:</t>
  </si>
  <si>
    <t>Обект 3.3. - Реконструкция мрежа НН на ТП ТКЗС с.Менгишево</t>
  </si>
  <si>
    <t>Обща стойност за обект 3.3. в лева без ДДС:</t>
  </si>
  <si>
    <t>ПРОВОДНИК НН УСУКАН AL/R 3х35+54.6</t>
  </si>
  <si>
    <t>ПРОВОДНИК НН УСУКАН AL/R 4х25</t>
  </si>
  <si>
    <t>КЛЕМА ОТКЛОН. Al(ГОЛ)7-95/Al25-95 УИП</t>
  </si>
  <si>
    <t>КЛЕМА ОПЪВАТЕЛНА 54.6-70 1500КГ. УИП</t>
  </si>
  <si>
    <t>ШПИЛКА С УХО М 16/300 С ГАЙКА И ШАЙБА</t>
  </si>
  <si>
    <t>КЛЕМА ОТКЛОН. Cu(ГОЛ)6-35/Al25-95 УИП</t>
  </si>
  <si>
    <t>КЛЕМА ОТКЛОНИТЕЛНА Al16-95/Al2.5-35 УИП</t>
  </si>
  <si>
    <t>ЛЕНТА ПРИСТЯГАЩА ПВЦ 9/340 ММ. 100БР.</t>
  </si>
  <si>
    <t>КАПА КАБЕЛНА ТЕРМОСВИВАЕМА 55/25 ММ</t>
  </si>
  <si>
    <t>КЛЕМА НОСЕЩА С КОНЗОЛА 54-70 1500КГ УИП</t>
  </si>
  <si>
    <t>ШПИЛКА ЦЯЛА РЕЗБА 14/300 С ГАЙКИ И ШАЙБИ</t>
  </si>
  <si>
    <t>ЗАЗЕМИТЕЛ ПОСТОЯНЕН ВЕРТ 63х63х6/1500 ММ</t>
  </si>
  <si>
    <t>СТЪЛБ СТОМАНОБЕТОНЕН НЦ 250/9.5</t>
  </si>
  <si>
    <t>СТЪЛБ СТОМАНОБЕТОНЕН КЦ 590/9.5</t>
  </si>
  <si>
    <t>ПРОВОДНИК НН УСУКАН NFA2X 4х25</t>
  </si>
  <si>
    <t>СЪЕДИНИТЕЛ ИЗОЛИРАН 70/70 ММ2 УИП</t>
  </si>
  <si>
    <t>КЛЕМА ОПЪВАТАТЕЛНА РЕГУЛИР. 4/16-25 УИП</t>
  </si>
  <si>
    <t>КУКА СВИНСКА ОПАШКА ЗА СТЪЛБ 12/300 УИП</t>
  </si>
  <si>
    <t>КЛЕМА ОТКЛОНИТЕЛНА Al25-95/Al25-95 УИП</t>
  </si>
  <si>
    <t>КЛЕМА ОТКЛОН. Al(ГОЛ)16-95/Al 16-35 УИП</t>
  </si>
  <si>
    <t>Обект 3.4. - Реконструкция мрежа НН на ТП Училище с.Менгишево</t>
  </si>
  <si>
    <t>Клон № 3</t>
  </si>
  <si>
    <t>Теглене на усукан проводник до 3х70+54, 6</t>
  </si>
  <si>
    <t>Обща стойност за клон № 3 в лева без ДДС:</t>
  </si>
  <si>
    <t>Обща стойност за обект 3.4. в лева без ДДС:</t>
  </si>
  <si>
    <t>Обща стойност за обекти 3.1., 3.2., 3.3. и 3.4. в лева без ДДС:</t>
  </si>
  <si>
    <t>ПРОВОДНИК НН УСУКАН AL/R 3х70+54.6</t>
  </si>
  <si>
    <t>ПРОВОДНИК НН УСУКАН NFA2X 4х16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</si>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</sst>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&quot;"/>
    <numFmt numFmtId="165" formatCode="0;[Red]0"/>
  </numFmts>
  <fonts count="23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vertAlign val="superscript"/>
      <sz val="8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4" fillId="0" borderId="0"/>
  </cellStyleXfs>
  <cellXfs count="90">
    <xf numFmtId="0" fontId="0" fillId="0" borderId="0" xfId="0"/>
    <xf numFmtId="0" fontId="14" fillId="0" borderId="0" xfId="3" applyProtection="1">
      <protection locked="0"/>
    </xf>
    <xf numFmtId="0" fontId="14" fillId="0" borderId="0" xfId="3" applyBorder="1" applyAlignment="1" applyProtection="1">
      <alignment horizontal="center"/>
      <protection hidden="1"/>
    </xf>
    <xf numFmtId="2" fontId="14" fillId="0" borderId="0" xfId="3" applyNumberFormat="1" applyFont="1" applyBorder="1" applyAlignment="1" applyProtection="1">
      <alignment horizontal="center" vertical="center"/>
      <protection hidden="1"/>
    </xf>
    <xf numFmtId="0" fontId="14" fillId="0" borderId="0" xfId="3" applyFill="1" applyBorder="1" applyAlignment="1" applyProtection="1">
      <alignment wrapText="1"/>
      <protection hidden="1"/>
    </xf>
    <xf numFmtId="0" fontId="14" fillId="0" borderId="0" xfId="3" applyBorder="1" applyProtection="1">
      <protection hidden="1"/>
    </xf>
    <xf numFmtId="0" fontId="14" fillId="0" borderId="0" xfId="3" applyFont="1" applyBorder="1" applyProtection="1">
      <protection hidden="1"/>
    </xf>
    <xf numFmtId="0" fontId="10" fillId="0" borderId="0" xfId="3" applyFont="1" applyProtection="1">
      <protection locked="0"/>
    </xf>
    <xf numFmtId="0" fontId="14" fillId="0" borderId="0" xfId="3" applyBorder="1" applyProtection="1">
      <protection locked="0"/>
    </xf>
    <xf numFmtId="0" fontId="15" fillId="0" borderId="0" xfId="3" applyFont="1" applyProtection="1">
      <protection locked="0"/>
    </xf>
    <xf numFmtId="4" fontId="13" fillId="0" borderId="6" xfId="0" applyNumberFormat="1" applyFont="1" applyBorder="1" applyAlignment="1" applyProtection="1">
      <alignment horizontal="right"/>
      <protection hidden="1"/>
    </xf>
    <xf numFmtId="0" fontId="14" fillId="0" borderId="0" xfId="3" applyFill="1" applyAlignment="1" applyProtection="1">
      <alignment horizontal="left" wrapText="1"/>
      <protection hidden="1"/>
    </xf>
    <xf numFmtId="0" fontId="14" fillId="0" borderId="0" xfId="3" applyFill="1" applyBorder="1" applyAlignment="1" applyProtection="1">
      <alignment horizontal="left" wrapText="1"/>
      <protection hidden="1"/>
    </xf>
    <xf numFmtId="0" fontId="12" fillId="2" borderId="4" xfId="0" applyNumberFormat="1" applyFont="1" applyFill="1" applyBorder="1" applyAlignment="1" applyProtection="1">
      <alignment horizontal="right" vertical="top"/>
      <protection hidden="1"/>
    </xf>
    <xf numFmtId="0" fontId="12" fillId="2" borderId="3" xfId="0" applyNumberFormat="1" applyFont="1" applyFill="1" applyBorder="1" applyAlignment="1" applyProtection="1">
      <alignment horizontal="right" vertical="top"/>
      <protection hidden="1"/>
    </xf>
    <xf numFmtId="0" fontId="12" fillId="2" borderId="5" xfId="0" applyNumberFormat="1" applyFont="1" applyFill="1" applyBorder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0" applyNumberFormat="1" applyFont="1" applyFill="1" applyAlignment="1" applyProtection="1">
      <alignment horizontal="center"/>
      <protection hidden="1"/>
    </xf>
    <xf numFmtId="164" fontId="1" fillId="2" borderId="0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64" fontId="11" fillId="2" borderId="0" xfId="0" applyNumberFormat="1" applyFont="1" applyFill="1" applyAlignment="1" applyProtection="1">
      <alignment horizontal="right"/>
      <protection hidden="1"/>
    </xf>
    <xf numFmtId="0" fontId="4" fillId="2" borderId="0" xfId="0" applyNumberFormat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protection hidden="1"/>
    </xf>
    <xf numFmtId="164" fontId="7" fillId="2" borderId="0" xfId="0" applyNumberFormat="1" applyFont="1" applyFill="1" applyBorder="1" applyAlignment="1" applyProtection="1"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hidden="1"/>
    </xf>
    <xf numFmtId="0" fontId="9" fillId="2" borderId="1" xfId="0" applyNumberFormat="1" applyFont="1" applyFill="1" applyBorder="1" applyAlignment="1" applyProtection="1">
      <alignment horizontal="center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left" wrapText="1"/>
      <protection hidden="1"/>
    </xf>
    <xf numFmtId="2" fontId="9" fillId="2" borderId="1" xfId="0" applyNumberFormat="1" applyFont="1" applyFill="1" applyBorder="1" applyAlignment="1" applyProtection="1">
      <alignment horizontal="right"/>
      <protection hidden="1"/>
    </xf>
    <xf numFmtId="164" fontId="8" fillId="2" borderId="0" xfId="0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0" fontId="9" fillId="0" borderId="1" xfId="0" applyFont="1" applyFill="1" applyBorder="1" applyAlignment="1" applyProtection="1">
      <alignment horizontal="left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1" xfId="3" applyFont="1" applyFill="1" applyBorder="1" applyAlignment="1" applyProtection="1">
      <alignment horizontal="center"/>
      <protection hidden="1"/>
    </xf>
    <xf numFmtId="164" fontId="3" fillId="2" borderId="1" xfId="3" applyNumberFormat="1" applyFont="1" applyFill="1" applyBorder="1" applyAlignment="1" applyProtection="1">
      <alignment horizontal="center"/>
      <protection hidden="1"/>
    </xf>
    <xf numFmtId="4" fontId="3" fillId="2" borderId="1" xfId="0" applyNumberFormat="1" applyFont="1" applyFill="1" applyBorder="1" applyProtection="1">
      <protection hidden="1"/>
    </xf>
    <xf numFmtId="0" fontId="14" fillId="0" borderId="0" xfId="3" applyProtection="1">
      <protection hidden="1"/>
    </xf>
    <xf numFmtId="0" fontId="5" fillId="2" borderId="0" xfId="0" applyFont="1" applyFill="1" applyProtection="1">
      <protection hidden="1"/>
    </xf>
    <xf numFmtId="2" fontId="9" fillId="2" borderId="1" xfId="0" applyNumberFormat="1" applyFont="1" applyFill="1" applyBorder="1" applyAlignment="1" applyProtection="1">
      <alignment horizontal="right"/>
      <protection locked="0"/>
    </xf>
    <xf numFmtId="0" fontId="12" fillId="2" borderId="0" xfId="0" applyNumberFormat="1" applyFont="1" applyFill="1" applyBorder="1" applyAlignment="1" applyProtection="1">
      <alignment horizontal="right" vertical="top"/>
      <protection hidden="1"/>
    </xf>
    <xf numFmtId="4" fontId="3" fillId="2" borderId="0" xfId="0" applyNumberFormat="1" applyFont="1" applyFill="1" applyBorder="1" applyProtection="1">
      <protection hidden="1"/>
    </xf>
    <xf numFmtId="0" fontId="20" fillId="0" borderId="0" xfId="3" applyFont="1" applyProtection="1">
      <protection locked="0"/>
    </xf>
    <xf numFmtId="0" fontId="14" fillId="0" borderId="0" xfId="3" applyBorder="1" applyAlignment="1" applyProtection="1">
      <alignment horizontal="right"/>
      <protection hidden="1"/>
    </xf>
    <xf numFmtId="0" fontId="21" fillId="0" borderId="0" xfId="3" applyFont="1" applyFill="1" applyBorder="1" applyAlignment="1" applyProtection="1">
      <alignment horizontal="right" vertical="top" wrapText="1"/>
      <protection hidden="1"/>
    </xf>
    <xf numFmtId="0" fontId="14" fillId="0" borderId="0" xfId="3" applyBorder="1" applyAlignment="1" applyProtection="1">
      <alignment horizontal="left"/>
      <protection hidden="1"/>
    </xf>
    <xf numFmtId="0" fontId="22" fillId="0" borderId="0" xfId="3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9" fillId="0" borderId="2" xfId="0" applyFont="1" applyBorder="1" applyAlignment="1" applyProtection="1">
      <alignment horizontal="center"/>
      <protection hidden="1"/>
    </xf>
    <xf numFmtId="49" fontId="9" fillId="0" borderId="1" xfId="0" applyNumberFormat="1" applyFont="1" applyFill="1" applyBorder="1" applyAlignment="1" applyProtection="1">
      <alignment horizontal="center"/>
      <protection hidden="1"/>
    </xf>
    <xf numFmtId="49" fontId="9" fillId="0" borderId="1" xfId="0" applyNumberFormat="1" applyFont="1" applyFill="1" applyBorder="1" applyAlignment="1" applyProtection="1">
      <alignment horizontal="left"/>
      <protection hidden="1"/>
    </xf>
    <xf numFmtId="165" fontId="9" fillId="3" borderId="1" xfId="0" applyNumberFormat="1" applyFont="1" applyFill="1" applyBorder="1" applyAlignment="1" applyProtection="1">
      <alignment horizontal="center"/>
      <protection hidden="1"/>
    </xf>
    <xf numFmtId="49" fontId="9" fillId="3" borderId="1" xfId="0" applyNumberFormat="1" applyFont="1" applyFill="1" applyBorder="1" applyAlignment="1" applyProtection="1">
      <alignment horizontal="center"/>
      <protection hidden="1"/>
    </xf>
    <xf numFmtId="49" fontId="9" fillId="3" borderId="1" xfId="0" applyNumberFormat="1" applyFont="1" applyFill="1" applyBorder="1" applyAlignment="1" applyProtection="1">
      <alignment horizontal="left"/>
      <protection hidden="1"/>
    </xf>
    <xf numFmtId="0" fontId="9" fillId="3" borderId="1" xfId="0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left"/>
      <protection hidden="1"/>
    </xf>
    <xf numFmtId="49" fontId="9" fillId="3" borderId="1" xfId="1" applyNumberFormat="1" applyFont="1" applyFill="1" applyBorder="1" applyAlignment="1" applyProtection="1">
      <alignment horizontal="center"/>
      <protection hidden="1"/>
    </xf>
    <xf numFmtId="49" fontId="9" fillId="3" borderId="1" xfId="1" applyNumberFormat="1" applyFont="1" applyFill="1" applyBorder="1" applyAlignment="1" applyProtection="1">
      <alignment horizontal="left"/>
      <protection hidden="1"/>
    </xf>
    <xf numFmtId="49" fontId="9" fillId="0" borderId="1" xfId="1" applyNumberFormat="1" applyFont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left"/>
      <protection hidden="1"/>
    </xf>
    <xf numFmtId="49" fontId="9" fillId="3" borderId="1" xfId="2" applyNumberFormat="1" applyFont="1" applyFill="1" applyBorder="1" applyAlignment="1" applyProtection="1">
      <alignment horizontal="center"/>
      <protection hidden="1"/>
    </xf>
    <xf numFmtId="49" fontId="9" fillId="3" borderId="1" xfId="2" applyNumberFormat="1" applyFont="1" applyFill="1" applyBorder="1" applyAlignment="1" applyProtection="1">
      <alignment horizontal="left"/>
      <protection hidden="1"/>
    </xf>
    <xf numFmtId="49" fontId="9" fillId="0" borderId="1" xfId="2" applyNumberFormat="1" applyFont="1" applyBorder="1" applyAlignment="1" applyProtection="1">
      <alignment horizontal="center"/>
      <protection hidden="1"/>
    </xf>
    <xf numFmtId="49" fontId="9" fillId="0" borderId="1" xfId="0" applyNumberFormat="1" applyFont="1" applyBorder="1" applyAlignment="1" applyProtection="1">
      <alignment horizontal="center"/>
      <protection hidden="1"/>
    </xf>
    <xf numFmtId="1" fontId="9" fillId="2" borderId="1" xfId="0" applyNumberFormat="1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wrapText="1"/>
      <protection hidden="1"/>
    </xf>
    <xf numFmtId="0" fontId="16" fillId="0" borderId="1" xfId="0" applyFont="1" applyFill="1" applyBorder="1" applyAlignment="1" applyProtection="1">
      <alignment horizontal="center"/>
      <protection hidden="1"/>
    </xf>
    <xf numFmtId="0" fontId="16" fillId="0" borderId="1" xfId="0" applyFont="1" applyFill="1" applyBorder="1" applyAlignment="1" applyProtection="1">
      <alignment horizontal="left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4" fillId="2" borderId="4" xfId="0" applyNumberFormat="1" applyFont="1" applyFill="1" applyBorder="1" applyAlignment="1" applyProtection="1">
      <alignment horizontal="center" wrapText="1"/>
      <protection hidden="1"/>
    </xf>
    <xf numFmtId="0" fontId="4" fillId="2" borderId="3" xfId="0" applyNumberFormat="1" applyFont="1" applyFill="1" applyBorder="1" applyAlignment="1" applyProtection="1">
      <alignment horizontal="center" wrapText="1"/>
      <protection hidden="1"/>
    </xf>
    <xf numFmtId="0" fontId="4" fillId="2" borderId="5" xfId="0" applyNumberFormat="1" applyFont="1" applyFill="1" applyBorder="1" applyAlignment="1" applyProtection="1">
      <alignment horizontal="center" wrapText="1"/>
      <protection hidden="1"/>
    </xf>
  </cellXfs>
  <cellStyles count="4">
    <cellStyle name="Normal" xfId="0" builtinId="0"/>
    <cellStyle name="Normal 3" xfId="3"/>
    <cellStyle name="Нормален 2" xfId="1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552449</xdr:colOff>
      <xdr:row>2</xdr:row>
      <xdr:rowOff>352425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5250"/>
          <a:ext cx="160972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47624</xdr:colOff>
      <xdr:row>2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95250"/>
          <a:ext cx="121919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1"/>
  <sheetViews>
    <sheetView workbookViewId="0">
      <selection activeCell="D175" sqref="D175"/>
    </sheetView>
  </sheetViews>
  <sheetFormatPr defaultRowHeight="21" x14ac:dyDescent="0.35"/>
  <cols>
    <col min="1" max="1" width="9.140625" style="20"/>
    <col min="2" max="2" width="8" style="20" customWidth="1"/>
    <col min="3" max="3" width="15.85546875" style="20" customWidth="1"/>
    <col min="4" max="4" width="75" style="53" customWidth="1"/>
    <col min="5" max="5" width="21.28515625" style="20" customWidth="1"/>
    <col min="6" max="6" width="9.42578125" style="20" customWidth="1"/>
    <col min="7" max="7" width="13.7109375" style="17" bestFit="1" customWidth="1"/>
    <col min="8" max="8" width="19.42578125" style="18" customWidth="1"/>
    <col min="9" max="9" width="11.5703125" style="19" bestFit="1" customWidth="1"/>
    <col min="10" max="10" width="9.140625" style="20"/>
    <col min="11" max="11" width="40.140625" style="20" customWidth="1"/>
    <col min="12" max="257" width="9.140625" style="20"/>
    <col min="258" max="258" width="4" style="20" customWidth="1"/>
    <col min="259" max="259" width="10.85546875" style="20" customWidth="1"/>
    <col min="260" max="260" width="75" style="20" customWidth="1"/>
    <col min="261" max="261" width="21.28515625" style="20" customWidth="1"/>
    <col min="262" max="262" width="9.42578125" style="20" customWidth="1"/>
    <col min="263" max="263" width="13.7109375" style="20" bestFit="1" customWidth="1"/>
    <col min="264" max="264" width="19.42578125" style="20" customWidth="1"/>
    <col min="265" max="265" width="11.5703125" style="20" bestFit="1" customWidth="1"/>
    <col min="266" max="266" width="9.140625" style="20"/>
    <col min="267" max="267" width="40.140625" style="20" customWidth="1"/>
    <col min="268" max="513" width="9.140625" style="20"/>
    <col min="514" max="514" width="4" style="20" customWidth="1"/>
    <col min="515" max="515" width="10.85546875" style="20" customWidth="1"/>
    <col min="516" max="516" width="75" style="20" customWidth="1"/>
    <col min="517" max="517" width="21.28515625" style="20" customWidth="1"/>
    <col min="518" max="518" width="9.42578125" style="20" customWidth="1"/>
    <col min="519" max="519" width="13.7109375" style="20" bestFit="1" customWidth="1"/>
    <col min="520" max="520" width="19.42578125" style="20" customWidth="1"/>
    <col min="521" max="521" width="11.5703125" style="20" bestFit="1" customWidth="1"/>
    <col min="522" max="522" width="9.140625" style="20"/>
    <col min="523" max="523" width="40.140625" style="20" customWidth="1"/>
    <col min="524" max="769" width="9.140625" style="20"/>
    <col min="770" max="770" width="4" style="20" customWidth="1"/>
    <col min="771" max="771" width="10.85546875" style="20" customWidth="1"/>
    <col min="772" max="772" width="75" style="20" customWidth="1"/>
    <col min="773" max="773" width="21.28515625" style="20" customWidth="1"/>
    <col min="774" max="774" width="9.42578125" style="20" customWidth="1"/>
    <col min="775" max="775" width="13.7109375" style="20" bestFit="1" customWidth="1"/>
    <col min="776" max="776" width="19.42578125" style="20" customWidth="1"/>
    <col min="777" max="777" width="11.5703125" style="20" bestFit="1" customWidth="1"/>
    <col min="778" max="778" width="9.140625" style="20"/>
    <col min="779" max="779" width="40.140625" style="20" customWidth="1"/>
    <col min="780" max="1025" width="9.140625" style="20"/>
    <col min="1026" max="1026" width="4" style="20" customWidth="1"/>
    <col min="1027" max="1027" width="10.85546875" style="20" customWidth="1"/>
    <col min="1028" max="1028" width="75" style="20" customWidth="1"/>
    <col min="1029" max="1029" width="21.28515625" style="20" customWidth="1"/>
    <col min="1030" max="1030" width="9.42578125" style="20" customWidth="1"/>
    <col min="1031" max="1031" width="13.7109375" style="20" bestFit="1" customWidth="1"/>
    <col min="1032" max="1032" width="19.42578125" style="20" customWidth="1"/>
    <col min="1033" max="1033" width="11.5703125" style="20" bestFit="1" customWidth="1"/>
    <col min="1034" max="1034" width="9.140625" style="20"/>
    <col min="1035" max="1035" width="40.140625" style="20" customWidth="1"/>
    <col min="1036" max="1281" width="9.140625" style="20"/>
    <col min="1282" max="1282" width="4" style="20" customWidth="1"/>
    <col min="1283" max="1283" width="10.85546875" style="20" customWidth="1"/>
    <col min="1284" max="1284" width="75" style="20" customWidth="1"/>
    <col min="1285" max="1285" width="21.28515625" style="20" customWidth="1"/>
    <col min="1286" max="1286" width="9.42578125" style="20" customWidth="1"/>
    <col min="1287" max="1287" width="13.7109375" style="20" bestFit="1" customWidth="1"/>
    <col min="1288" max="1288" width="19.42578125" style="20" customWidth="1"/>
    <col min="1289" max="1289" width="11.5703125" style="20" bestFit="1" customWidth="1"/>
    <col min="1290" max="1290" width="9.140625" style="20"/>
    <col min="1291" max="1291" width="40.140625" style="20" customWidth="1"/>
    <col min="1292" max="1537" width="9.140625" style="20"/>
    <col min="1538" max="1538" width="4" style="20" customWidth="1"/>
    <col min="1539" max="1539" width="10.85546875" style="20" customWidth="1"/>
    <col min="1540" max="1540" width="75" style="20" customWidth="1"/>
    <col min="1541" max="1541" width="21.28515625" style="20" customWidth="1"/>
    <col min="1542" max="1542" width="9.42578125" style="20" customWidth="1"/>
    <col min="1543" max="1543" width="13.7109375" style="20" bestFit="1" customWidth="1"/>
    <col min="1544" max="1544" width="19.42578125" style="20" customWidth="1"/>
    <col min="1545" max="1545" width="11.5703125" style="20" bestFit="1" customWidth="1"/>
    <col min="1546" max="1546" width="9.140625" style="20"/>
    <col min="1547" max="1547" width="40.140625" style="20" customWidth="1"/>
    <col min="1548" max="1793" width="9.140625" style="20"/>
    <col min="1794" max="1794" width="4" style="20" customWidth="1"/>
    <col min="1795" max="1795" width="10.85546875" style="20" customWidth="1"/>
    <col min="1796" max="1796" width="75" style="20" customWidth="1"/>
    <col min="1797" max="1797" width="21.28515625" style="20" customWidth="1"/>
    <col min="1798" max="1798" width="9.42578125" style="20" customWidth="1"/>
    <col min="1799" max="1799" width="13.7109375" style="20" bestFit="1" customWidth="1"/>
    <col min="1800" max="1800" width="19.42578125" style="20" customWidth="1"/>
    <col min="1801" max="1801" width="11.5703125" style="20" bestFit="1" customWidth="1"/>
    <col min="1802" max="1802" width="9.140625" style="20"/>
    <col min="1803" max="1803" width="40.140625" style="20" customWidth="1"/>
    <col min="1804" max="2049" width="9.140625" style="20"/>
    <col min="2050" max="2050" width="4" style="20" customWidth="1"/>
    <col min="2051" max="2051" width="10.85546875" style="20" customWidth="1"/>
    <col min="2052" max="2052" width="75" style="20" customWidth="1"/>
    <col min="2053" max="2053" width="21.28515625" style="20" customWidth="1"/>
    <col min="2054" max="2054" width="9.42578125" style="20" customWidth="1"/>
    <col min="2055" max="2055" width="13.7109375" style="20" bestFit="1" customWidth="1"/>
    <col min="2056" max="2056" width="19.42578125" style="20" customWidth="1"/>
    <col min="2057" max="2057" width="11.5703125" style="20" bestFit="1" customWidth="1"/>
    <col min="2058" max="2058" width="9.140625" style="20"/>
    <col min="2059" max="2059" width="40.140625" style="20" customWidth="1"/>
    <col min="2060" max="2305" width="9.140625" style="20"/>
    <col min="2306" max="2306" width="4" style="20" customWidth="1"/>
    <col min="2307" max="2307" width="10.85546875" style="20" customWidth="1"/>
    <col min="2308" max="2308" width="75" style="20" customWidth="1"/>
    <col min="2309" max="2309" width="21.28515625" style="20" customWidth="1"/>
    <col min="2310" max="2310" width="9.42578125" style="20" customWidth="1"/>
    <col min="2311" max="2311" width="13.7109375" style="20" bestFit="1" customWidth="1"/>
    <col min="2312" max="2312" width="19.42578125" style="20" customWidth="1"/>
    <col min="2313" max="2313" width="11.5703125" style="20" bestFit="1" customWidth="1"/>
    <col min="2314" max="2314" width="9.140625" style="20"/>
    <col min="2315" max="2315" width="40.140625" style="20" customWidth="1"/>
    <col min="2316" max="2561" width="9.140625" style="20"/>
    <col min="2562" max="2562" width="4" style="20" customWidth="1"/>
    <col min="2563" max="2563" width="10.85546875" style="20" customWidth="1"/>
    <col min="2564" max="2564" width="75" style="20" customWidth="1"/>
    <col min="2565" max="2565" width="21.28515625" style="20" customWidth="1"/>
    <col min="2566" max="2566" width="9.42578125" style="20" customWidth="1"/>
    <col min="2567" max="2567" width="13.7109375" style="20" bestFit="1" customWidth="1"/>
    <col min="2568" max="2568" width="19.42578125" style="20" customWidth="1"/>
    <col min="2569" max="2569" width="11.5703125" style="20" bestFit="1" customWidth="1"/>
    <col min="2570" max="2570" width="9.140625" style="20"/>
    <col min="2571" max="2571" width="40.140625" style="20" customWidth="1"/>
    <col min="2572" max="2817" width="9.140625" style="20"/>
    <col min="2818" max="2818" width="4" style="20" customWidth="1"/>
    <col min="2819" max="2819" width="10.85546875" style="20" customWidth="1"/>
    <col min="2820" max="2820" width="75" style="20" customWidth="1"/>
    <col min="2821" max="2821" width="21.28515625" style="20" customWidth="1"/>
    <col min="2822" max="2822" width="9.42578125" style="20" customWidth="1"/>
    <col min="2823" max="2823" width="13.7109375" style="20" bestFit="1" customWidth="1"/>
    <col min="2824" max="2824" width="19.42578125" style="20" customWidth="1"/>
    <col min="2825" max="2825" width="11.5703125" style="20" bestFit="1" customWidth="1"/>
    <col min="2826" max="2826" width="9.140625" style="20"/>
    <col min="2827" max="2827" width="40.140625" style="20" customWidth="1"/>
    <col min="2828" max="3073" width="9.140625" style="20"/>
    <col min="3074" max="3074" width="4" style="20" customWidth="1"/>
    <col min="3075" max="3075" width="10.85546875" style="20" customWidth="1"/>
    <col min="3076" max="3076" width="75" style="20" customWidth="1"/>
    <col min="3077" max="3077" width="21.28515625" style="20" customWidth="1"/>
    <col min="3078" max="3078" width="9.42578125" style="20" customWidth="1"/>
    <col min="3079" max="3079" width="13.7109375" style="20" bestFit="1" customWidth="1"/>
    <col min="3080" max="3080" width="19.42578125" style="20" customWidth="1"/>
    <col min="3081" max="3081" width="11.5703125" style="20" bestFit="1" customWidth="1"/>
    <col min="3082" max="3082" width="9.140625" style="20"/>
    <col min="3083" max="3083" width="40.140625" style="20" customWidth="1"/>
    <col min="3084" max="3329" width="9.140625" style="20"/>
    <col min="3330" max="3330" width="4" style="20" customWidth="1"/>
    <col min="3331" max="3331" width="10.85546875" style="20" customWidth="1"/>
    <col min="3332" max="3332" width="75" style="20" customWidth="1"/>
    <col min="3333" max="3333" width="21.28515625" style="20" customWidth="1"/>
    <col min="3334" max="3334" width="9.42578125" style="20" customWidth="1"/>
    <col min="3335" max="3335" width="13.7109375" style="20" bestFit="1" customWidth="1"/>
    <col min="3336" max="3336" width="19.42578125" style="20" customWidth="1"/>
    <col min="3337" max="3337" width="11.5703125" style="20" bestFit="1" customWidth="1"/>
    <col min="3338" max="3338" width="9.140625" style="20"/>
    <col min="3339" max="3339" width="40.140625" style="20" customWidth="1"/>
    <col min="3340" max="3585" width="9.140625" style="20"/>
    <col min="3586" max="3586" width="4" style="20" customWidth="1"/>
    <col min="3587" max="3587" width="10.85546875" style="20" customWidth="1"/>
    <col min="3588" max="3588" width="75" style="20" customWidth="1"/>
    <col min="3589" max="3589" width="21.28515625" style="20" customWidth="1"/>
    <col min="3590" max="3590" width="9.42578125" style="20" customWidth="1"/>
    <col min="3591" max="3591" width="13.7109375" style="20" bestFit="1" customWidth="1"/>
    <col min="3592" max="3592" width="19.42578125" style="20" customWidth="1"/>
    <col min="3593" max="3593" width="11.5703125" style="20" bestFit="1" customWidth="1"/>
    <col min="3594" max="3594" width="9.140625" style="20"/>
    <col min="3595" max="3595" width="40.140625" style="20" customWidth="1"/>
    <col min="3596" max="3841" width="9.140625" style="20"/>
    <col min="3842" max="3842" width="4" style="20" customWidth="1"/>
    <col min="3843" max="3843" width="10.85546875" style="20" customWidth="1"/>
    <col min="3844" max="3844" width="75" style="20" customWidth="1"/>
    <col min="3845" max="3845" width="21.28515625" style="20" customWidth="1"/>
    <col min="3846" max="3846" width="9.42578125" style="20" customWidth="1"/>
    <col min="3847" max="3847" width="13.7109375" style="20" bestFit="1" customWidth="1"/>
    <col min="3848" max="3848" width="19.42578125" style="20" customWidth="1"/>
    <col min="3849" max="3849" width="11.5703125" style="20" bestFit="1" customWidth="1"/>
    <col min="3850" max="3850" width="9.140625" style="20"/>
    <col min="3851" max="3851" width="40.140625" style="20" customWidth="1"/>
    <col min="3852" max="4097" width="9.140625" style="20"/>
    <col min="4098" max="4098" width="4" style="20" customWidth="1"/>
    <col min="4099" max="4099" width="10.85546875" style="20" customWidth="1"/>
    <col min="4100" max="4100" width="75" style="20" customWidth="1"/>
    <col min="4101" max="4101" width="21.28515625" style="20" customWidth="1"/>
    <col min="4102" max="4102" width="9.42578125" style="20" customWidth="1"/>
    <col min="4103" max="4103" width="13.7109375" style="20" bestFit="1" customWidth="1"/>
    <col min="4104" max="4104" width="19.42578125" style="20" customWidth="1"/>
    <col min="4105" max="4105" width="11.5703125" style="20" bestFit="1" customWidth="1"/>
    <col min="4106" max="4106" width="9.140625" style="20"/>
    <col min="4107" max="4107" width="40.140625" style="20" customWidth="1"/>
    <col min="4108" max="4353" width="9.140625" style="20"/>
    <col min="4354" max="4354" width="4" style="20" customWidth="1"/>
    <col min="4355" max="4355" width="10.85546875" style="20" customWidth="1"/>
    <col min="4356" max="4356" width="75" style="20" customWidth="1"/>
    <col min="4357" max="4357" width="21.28515625" style="20" customWidth="1"/>
    <col min="4358" max="4358" width="9.42578125" style="20" customWidth="1"/>
    <col min="4359" max="4359" width="13.7109375" style="20" bestFit="1" customWidth="1"/>
    <col min="4360" max="4360" width="19.42578125" style="20" customWidth="1"/>
    <col min="4361" max="4361" width="11.5703125" style="20" bestFit="1" customWidth="1"/>
    <col min="4362" max="4362" width="9.140625" style="20"/>
    <col min="4363" max="4363" width="40.140625" style="20" customWidth="1"/>
    <col min="4364" max="4609" width="9.140625" style="20"/>
    <col min="4610" max="4610" width="4" style="20" customWidth="1"/>
    <col min="4611" max="4611" width="10.85546875" style="20" customWidth="1"/>
    <col min="4612" max="4612" width="75" style="20" customWidth="1"/>
    <col min="4613" max="4613" width="21.28515625" style="20" customWidth="1"/>
    <col min="4614" max="4614" width="9.42578125" style="20" customWidth="1"/>
    <col min="4615" max="4615" width="13.7109375" style="20" bestFit="1" customWidth="1"/>
    <col min="4616" max="4616" width="19.42578125" style="20" customWidth="1"/>
    <col min="4617" max="4617" width="11.5703125" style="20" bestFit="1" customWidth="1"/>
    <col min="4618" max="4618" width="9.140625" style="20"/>
    <col min="4619" max="4619" width="40.140625" style="20" customWidth="1"/>
    <col min="4620" max="4865" width="9.140625" style="20"/>
    <col min="4866" max="4866" width="4" style="20" customWidth="1"/>
    <col min="4867" max="4867" width="10.85546875" style="20" customWidth="1"/>
    <col min="4868" max="4868" width="75" style="20" customWidth="1"/>
    <col min="4869" max="4869" width="21.28515625" style="20" customWidth="1"/>
    <col min="4870" max="4870" width="9.42578125" style="20" customWidth="1"/>
    <col min="4871" max="4871" width="13.7109375" style="20" bestFit="1" customWidth="1"/>
    <col min="4872" max="4872" width="19.42578125" style="20" customWidth="1"/>
    <col min="4873" max="4873" width="11.5703125" style="20" bestFit="1" customWidth="1"/>
    <col min="4874" max="4874" width="9.140625" style="20"/>
    <col min="4875" max="4875" width="40.140625" style="20" customWidth="1"/>
    <col min="4876" max="5121" width="9.140625" style="20"/>
    <col min="5122" max="5122" width="4" style="20" customWidth="1"/>
    <col min="5123" max="5123" width="10.85546875" style="20" customWidth="1"/>
    <col min="5124" max="5124" width="75" style="20" customWidth="1"/>
    <col min="5125" max="5125" width="21.28515625" style="20" customWidth="1"/>
    <col min="5126" max="5126" width="9.42578125" style="20" customWidth="1"/>
    <col min="5127" max="5127" width="13.7109375" style="20" bestFit="1" customWidth="1"/>
    <col min="5128" max="5128" width="19.42578125" style="20" customWidth="1"/>
    <col min="5129" max="5129" width="11.5703125" style="20" bestFit="1" customWidth="1"/>
    <col min="5130" max="5130" width="9.140625" style="20"/>
    <col min="5131" max="5131" width="40.140625" style="20" customWidth="1"/>
    <col min="5132" max="5377" width="9.140625" style="20"/>
    <col min="5378" max="5378" width="4" style="20" customWidth="1"/>
    <col min="5379" max="5379" width="10.85546875" style="20" customWidth="1"/>
    <col min="5380" max="5380" width="75" style="20" customWidth="1"/>
    <col min="5381" max="5381" width="21.28515625" style="20" customWidth="1"/>
    <col min="5382" max="5382" width="9.42578125" style="20" customWidth="1"/>
    <col min="5383" max="5383" width="13.7109375" style="20" bestFit="1" customWidth="1"/>
    <col min="5384" max="5384" width="19.42578125" style="20" customWidth="1"/>
    <col min="5385" max="5385" width="11.5703125" style="20" bestFit="1" customWidth="1"/>
    <col min="5386" max="5386" width="9.140625" style="20"/>
    <col min="5387" max="5387" width="40.140625" style="20" customWidth="1"/>
    <col min="5388" max="5633" width="9.140625" style="20"/>
    <col min="5634" max="5634" width="4" style="20" customWidth="1"/>
    <col min="5635" max="5635" width="10.85546875" style="20" customWidth="1"/>
    <col min="5636" max="5636" width="75" style="20" customWidth="1"/>
    <col min="5637" max="5637" width="21.28515625" style="20" customWidth="1"/>
    <col min="5638" max="5638" width="9.42578125" style="20" customWidth="1"/>
    <col min="5639" max="5639" width="13.7109375" style="20" bestFit="1" customWidth="1"/>
    <col min="5640" max="5640" width="19.42578125" style="20" customWidth="1"/>
    <col min="5641" max="5641" width="11.5703125" style="20" bestFit="1" customWidth="1"/>
    <col min="5642" max="5642" width="9.140625" style="20"/>
    <col min="5643" max="5643" width="40.140625" style="20" customWidth="1"/>
    <col min="5644" max="5889" width="9.140625" style="20"/>
    <col min="5890" max="5890" width="4" style="20" customWidth="1"/>
    <col min="5891" max="5891" width="10.85546875" style="20" customWidth="1"/>
    <col min="5892" max="5892" width="75" style="20" customWidth="1"/>
    <col min="5893" max="5893" width="21.28515625" style="20" customWidth="1"/>
    <col min="5894" max="5894" width="9.42578125" style="20" customWidth="1"/>
    <col min="5895" max="5895" width="13.7109375" style="20" bestFit="1" customWidth="1"/>
    <col min="5896" max="5896" width="19.42578125" style="20" customWidth="1"/>
    <col min="5897" max="5897" width="11.5703125" style="20" bestFit="1" customWidth="1"/>
    <col min="5898" max="5898" width="9.140625" style="20"/>
    <col min="5899" max="5899" width="40.140625" style="20" customWidth="1"/>
    <col min="5900" max="6145" width="9.140625" style="20"/>
    <col min="6146" max="6146" width="4" style="20" customWidth="1"/>
    <col min="6147" max="6147" width="10.85546875" style="20" customWidth="1"/>
    <col min="6148" max="6148" width="75" style="20" customWidth="1"/>
    <col min="6149" max="6149" width="21.28515625" style="20" customWidth="1"/>
    <col min="6150" max="6150" width="9.42578125" style="20" customWidth="1"/>
    <col min="6151" max="6151" width="13.7109375" style="20" bestFit="1" customWidth="1"/>
    <col min="6152" max="6152" width="19.42578125" style="20" customWidth="1"/>
    <col min="6153" max="6153" width="11.5703125" style="20" bestFit="1" customWidth="1"/>
    <col min="6154" max="6154" width="9.140625" style="20"/>
    <col min="6155" max="6155" width="40.140625" style="20" customWidth="1"/>
    <col min="6156" max="6401" width="9.140625" style="20"/>
    <col min="6402" max="6402" width="4" style="20" customWidth="1"/>
    <col min="6403" max="6403" width="10.85546875" style="20" customWidth="1"/>
    <col min="6404" max="6404" width="75" style="20" customWidth="1"/>
    <col min="6405" max="6405" width="21.28515625" style="20" customWidth="1"/>
    <col min="6406" max="6406" width="9.42578125" style="20" customWidth="1"/>
    <col min="6407" max="6407" width="13.7109375" style="20" bestFit="1" customWidth="1"/>
    <col min="6408" max="6408" width="19.42578125" style="20" customWidth="1"/>
    <col min="6409" max="6409" width="11.5703125" style="20" bestFit="1" customWidth="1"/>
    <col min="6410" max="6410" width="9.140625" style="20"/>
    <col min="6411" max="6411" width="40.140625" style="20" customWidth="1"/>
    <col min="6412" max="6657" width="9.140625" style="20"/>
    <col min="6658" max="6658" width="4" style="20" customWidth="1"/>
    <col min="6659" max="6659" width="10.85546875" style="20" customWidth="1"/>
    <col min="6660" max="6660" width="75" style="20" customWidth="1"/>
    <col min="6661" max="6661" width="21.28515625" style="20" customWidth="1"/>
    <col min="6662" max="6662" width="9.42578125" style="20" customWidth="1"/>
    <col min="6663" max="6663" width="13.7109375" style="20" bestFit="1" customWidth="1"/>
    <col min="6664" max="6664" width="19.42578125" style="20" customWidth="1"/>
    <col min="6665" max="6665" width="11.5703125" style="20" bestFit="1" customWidth="1"/>
    <col min="6666" max="6666" width="9.140625" style="20"/>
    <col min="6667" max="6667" width="40.140625" style="20" customWidth="1"/>
    <col min="6668" max="6913" width="9.140625" style="20"/>
    <col min="6914" max="6914" width="4" style="20" customWidth="1"/>
    <col min="6915" max="6915" width="10.85546875" style="20" customWidth="1"/>
    <col min="6916" max="6916" width="75" style="20" customWidth="1"/>
    <col min="6917" max="6917" width="21.28515625" style="20" customWidth="1"/>
    <col min="6918" max="6918" width="9.42578125" style="20" customWidth="1"/>
    <col min="6919" max="6919" width="13.7109375" style="20" bestFit="1" customWidth="1"/>
    <col min="6920" max="6920" width="19.42578125" style="20" customWidth="1"/>
    <col min="6921" max="6921" width="11.5703125" style="20" bestFit="1" customWidth="1"/>
    <col min="6922" max="6922" width="9.140625" style="20"/>
    <col min="6923" max="6923" width="40.140625" style="20" customWidth="1"/>
    <col min="6924" max="7169" width="9.140625" style="20"/>
    <col min="7170" max="7170" width="4" style="20" customWidth="1"/>
    <col min="7171" max="7171" width="10.85546875" style="20" customWidth="1"/>
    <col min="7172" max="7172" width="75" style="20" customWidth="1"/>
    <col min="7173" max="7173" width="21.28515625" style="20" customWidth="1"/>
    <col min="7174" max="7174" width="9.42578125" style="20" customWidth="1"/>
    <col min="7175" max="7175" width="13.7109375" style="20" bestFit="1" customWidth="1"/>
    <col min="7176" max="7176" width="19.42578125" style="20" customWidth="1"/>
    <col min="7177" max="7177" width="11.5703125" style="20" bestFit="1" customWidth="1"/>
    <col min="7178" max="7178" width="9.140625" style="20"/>
    <col min="7179" max="7179" width="40.140625" style="20" customWidth="1"/>
    <col min="7180" max="7425" width="9.140625" style="20"/>
    <col min="7426" max="7426" width="4" style="20" customWidth="1"/>
    <col min="7427" max="7427" width="10.85546875" style="20" customWidth="1"/>
    <col min="7428" max="7428" width="75" style="20" customWidth="1"/>
    <col min="7429" max="7429" width="21.28515625" style="20" customWidth="1"/>
    <col min="7430" max="7430" width="9.42578125" style="20" customWidth="1"/>
    <col min="7431" max="7431" width="13.7109375" style="20" bestFit="1" customWidth="1"/>
    <col min="7432" max="7432" width="19.42578125" style="20" customWidth="1"/>
    <col min="7433" max="7433" width="11.5703125" style="20" bestFit="1" customWidth="1"/>
    <col min="7434" max="7434" width="9.140625" style="20"/>
    <col min="7435" max="7435" width="40.140625" style="20" customWidth="1"/>
    <col min="7436" max="7681" width="9.140625" style="20"/>
    <col min="7682" max="7682" width="4" style="20" customWidth="1"/>
    <col min="7683" max="7683" width="10.85546875" style="20" customWidth="1"/>
    <col min="7684" max="7684" width="75" style="20" customWidth="1"/>
    <col min="7685" max="7685" width="21.28515625" style="20" customWidth="1"/>
    <col min="7686" max="7686" width="9.42578125" style="20" customWidth="1"/>
    <col min="7687" max="7687" width="13.7109375" style="20" bestFit="1" customWidth="1"/>
    <col min="7688" max="7688" width="19.42578125" style="20" customWidth="1"/>
    <col min="7689" max="7689" width="11.5703125" style="20" bestFit="1" customWidth="1"/>
    <col min="7690" max="7690" width="9.140625" style="20"/>
    <col min="7691" max="7691" width="40.140625" style="20" customWidth="1"/>
    <col min="7692" max="7937" width="9.140625" style="20"/>
    <col min="7938" max="7938" width="4" style="20" customWidth="1"/>
    <col min="7939" max="7939" width="10.85546875" style="20" customWidth="1"/>
    <col min="7940" max="7940" width="75" style="20" customWidth="1"/>
    <col min="7941" max="7941" width="21.28515625" style="20" customWidth="1"/>
    <col min="7942" max="7942" width="9.42578125" style="20" customWidth="1"/>
    <col min="7943" max="7943" width="13.7109375" style="20" bestFit="1" customWidth="1"/>
    <col min="7944" max="7944" width="19.42578125" style="20" customWidth="1"/>
    <col min="7945" max="7945" width="11.5703125" style="20" bestFit="1" customWidth="1"/>
    <col min="7946" max="7946" width="9.140625" style="20"/>
    <col min="7947" max="7947" width="40.140625" style="20" customWidth="1"/>
    <col min="7948" max="8193" width="9.140625" style="20"/>
    <col min="8194" max="8194" width="4" style="20" customWidth="1"/>
    <col min="8195" max="8195" width="10.85546875" style="20" customWidth="1"/>
    <col min="8196" max="8196" width="75" style="20" customWidth="1"/>
    <col min="8197" max="8197" width="21.28515625" style="20" customWidth="1"/>
    <col min="8198" max="8198" width="9.42578125" style="20" customWidth="1"/>
    <col min="8199" max="8199" width="13.7109375" style="20" bestFit="1" customWidth="1"/>
    <col min="8200" max="8200" width="19.42578125" style="20" customWidth="1"/>
    <col min="8201" max="8201" width="11.5703125" style="20" bestFit="1" customWidth="1"/>
    <col min="8202" max="8202" width="9.140625" style="20"/>
    <col min="8203" max="8203" width="40.140625" style="20" customWidth="1"/>
    <col min="8204" max="8449" width="9.140625" style="20"/>
    <col min="8450" max="8450" width="4" style="20" customWidth="1"/>
    <col min="8451" max="8451" width="10.85546875" style="20" customWidth="1"/>
    <col min="8452" max="8452" width="75" style="20" customWidth="1"/>
    <col min="8453" max="8453" width="21.28515625" style="20" customWidth="1"/>
    <col min="8454" max="8454" width="9.42578125" style="20" customWidth="1"/>
    <col min="8455" max="8455" width="13.7109375" style="20" bestFit="1" customWidth="1"/>
    <col min="8456" max="8456" width="19.42578125" style="20" customWidth="1"/>
    <col min="8457" max="8457" width="11.5703125" style="20" bestFit="1" customWidth="1"/>
    <col min="8458" max="8458" width="9.140625" style="20"/>
    <col min="8459" max="8459" width="40.140625" style="20" customWidth="1"/>
    <col min="8460" max="8705" width="9.140625" style="20"/>
    <col min="8706" max="8706" width="4" style="20" customWidth="1"/>
    <col min="8707" max="8707" width="10.85546875" style="20" customWidth="1"/>
    <col min="8708" max="8708" width="75" style="20" customWidth="1"/>
    <col min="8709" max="8709" width="21.28515625" style="20" customWidth="1"/>
    <col min="8710" max="8710" width="9.42578125" style="20" customWidth="1"/>
    <col min="8711" max="8711" width="13.7109375" style="20" bestFit="1" customWidth="1"/>
    <col min="8712" max="8712" width="19.42578125" style="20" customWidth="1"/>
    <col min="8713" max="8713" width="11.5703125" style="20" bestFit="1" customWidth="1"/>
    <col min="8714" max="8714" width="9.140625" style="20"/>
    <col min="8715" max="8715" width="40.140625" style="20" customWidth="1"/>
    <col min="8716" max="8961" width="9.140625" style="20"/>
    <col min="8962" max="8962" width="4" style="20" customWidth="1"/>
    <col min="8963" max="8963" width="10.85546875" style="20" customWidth="1"/>
    <col min="8964" max="8964" width="75" style="20" customWidth="1"/>
    <col min="8965" max="8965" width="21.28515625" style="20" customWidth="1"/>
    <col min="8966" max="8966" width="9.42578125" style="20" customWidth="1"/>
    <col min="8967" max="8967" width="13.7109375" style="20" bestFit="1" customWidth="1"/>
    <col min="8968" max="8968" width="19.42578125" style="20" customWidth="1"/>
    <col min="8969" max="8969" width="11.5703125" style="20" bestFit="1" customWidth="1"/>
    <col min="8970" max="8970" width="9.140625" style="20"/>
    <col min="8971" max="8971" width="40.140625" style="20" customWidth="1"/>
    <col min="8972" max="9217" width="9.140625" style="20"/>
    <col min="9218" max="9218" width="4" style="20" customWidth="1"/>
    <col min="9219" max="9219" width="10.85546875" style="20" customWidth="1"/>
    <col min="9220" max="9220" width="75" style="20" customWidth="1"/>
    <col min="9221" max="9221" width="21.28515625" style="20" customWidth="1"/>
    <col min="9222" max="9222" width="9.42578125" style="20" customWidth="1"/>
    <col min="9223" max="9223" width="13.7109375" style="20" bestFit="1" customWidth="1"/>
    <col min="9224" max="9224" width="19.42578125" style="20" customWidth="1"/>
    <col min="9225" max="9225" width="11.5703125" style="20" bestFit="1" customWidth="1"/>
    <col min="9226" max="9226" width="9.140625" style="20"/>
    <col min="9227" max="9227" width="40.140625" style="20" customWidth="1"/>
    <col min="9228" max="9473" width="9.140625" style="20"/>
    <col min="9474" max="9474" width="4" style="20" customWidth="1"/>
    <col min="9475" max="9475" width="10.85546875" style="20" customWidth="1"/>
    <col min="9476" max="9476" width="75" style="20" customWidth="1"/>
    <col min="9477" max="9477" width="21.28515625" style="20" customWidth="1"/>
    <col min="9478" max="9478" width="9.42578125" style="20" customWidth="1"/>
    <col min="9479" max="9479" width="13.7109375" style="20" bestFit="1" customWidth="1"/>
    <col min="9480" max="9480" width="19.42578125" style="20" customWidth="1"/>
    <col min="9481" max="9481" width="11.5703125" style="20" bestFit="1" customWidth="1"/>
    <col min="9482" max="9482" width="9.140625" style="20"/>
    <col min="9483" max="9483" width="40.140625" style="20" customWidth="1"/>
    <col min="9484" max="9729" width="9.140625" style="20"/>
    <col min="9730" max="9730" width="4" style="20" customWidth="1"/>
    <col min="9731" max="9731" width="10.85546875" style="20" customWidth="1"/>
    <col min="9732" max="9732" width="75" style="20" customWidth="1"/>
    <col min="9733" max="9733" width="21.28515625" style="20" customWidth="1"/>
    <col min="9734" max="9734" width="9.42578125" style="20" customWidth="1"/>
    <col min="9735" max="9735" width="13.7109375" style="20" bestFit="1" customWidth="1"/>
    <col min="9736" max="9736" width="19.42578125" style="20" customWidth="1"/>
    <col min="9737" max="9737" width="11.5703125" style="20" bestFit="1" customWidth="1"/>
    <col min="9738" max="9738" width="9.140625" style="20"/>
    <col min="9739" max="9739" width="40.140625" style="20" customWidth="1"/>
    <col min="9740" max="9985" width="9.140625" style="20"/>
    <col min="9986" max="9986" width="4" style="20" customWidth="1"/>
    <col min="9987" max="9987" width="10.85546875" style="20" customWidth="1"/>
    <col min="9988" max="9988" width="75" style="20" customWidth="1"/>
    <col min="9989" max="9989" width="21.28515625" style="20" customWidth="1"/>
    <col min="9990" max="9990" width="9.42578125" style="20" customWidth="1"/>
    <col min="9991" max="9991" width="13.7109375" style="20" bestFit="1" customWidth="1"/>
    <col min="9992" max="9992" width="19.42578125" style="20" customWidth="1"/>
    <col min="9993" max="9993" width="11.5703125" style="20" bestFit="1" customWidth="1"/>
    <col min="9994" max="9994" width="9.140625" style="20"/>
    <col min="9995" max="9995" width="40.140625" style="20" customWidth="1"/>
    <col min="9996" max="10241" width="9.140625" style="20"/>
    <col min="10242" max="10242" width="4" style="20" customWidth="1"/>
    <col min="10243" max="10243" width="10.85546875" style="20" customWidth="1"/>
    <col min="10244" max="10244" width="75" style="20" customWidth="1"/>
    <col min="10245" max="10245" width="21.28515625" style="20" customWidth="1"/>
    <col min="10246" max="10246" width="9.42578125" style="20" customWidth="1"/>
    <col min="10247" max="10247" width="13.7109375" style="20" bestFit="1" customWidth="1"/>
    <col min="10248" max="10248" width="19.42578125" style="20" customWidth="1"/>
    <col min="10249" max="10249" width="11.5703125" style="20" bestFit="1" customWidth="1"/>
    <col min="10250" max="10250" width="9.140625" style="20"/>
    <col min="10251" max="10251" width="40.140625" style="20" customWidth="1"/>
    <col min="10252" max="10497" width="9.140625" style="20"/>
    <col min="10498" max="10498" width="4" style="20" customWidth="1"/>
    <col min="10499" max="10499" width="10.85546875" style="20" customWidth="1"/>
    <col min="10500" max="10500" width="75" style="20" customWidth="1"/>
    <col min="10501" max="10501" width="21.28515625" style="20" customWidth="1"/>
    <col min="10502" max="10502" width="9.42578125" style="20" customWidth="1"/>
    <col min="10503" max="10503" width="13.7109375" style="20" bestFit="1" customWidth="1"/>
    <col min="10504" max="10504" width="19.42578125" style="20" customWidth="1"/>
    <col min="10505" max="10505" width="11.5703125" style="20" bestFit="1" customWidth="1"/>
    <col min="10506" max="10506" width="9.140625" style="20"/>
    <col min="10507" max="10507" width="40.140625" style="20" customWidth="1"/>
    <col min="10508" max="10753" width="9.140625" style="20"/>
    <col min="10754" max="10754" width="4" style="20" customWidth="1"/>
    <col min="10755" max="10755" width="10.85546875" style="20" customWidth="1"/>
    <col min="10756" max="10756" width="75" style="20" customWidth="1"/>
    <col min="10757" max="10757" width="21.28515625" style="20" customWidth="1"/>
    <col min="10758" max="10758" width="9.42578125" style="20" customWidth="1"/>
    <col min="10759" max="10759" width="13.7109375" style="20" bestFit="1" customWidth="1"/>
    <col min="10760" max="10760" width="19.42578125" style="20" customWidth="1"/>
    <col min="10761" max="10761" width="11.5703125" style="20" bestFit="1" customWidth="1"/>
    <col min="10762" max="10762" width="9.140625" style="20"/>
    <col min="10763" max="10763" width="40.140625" style="20" customWidth="1"/>
    <col min="10764" max="11009" width="9.140625" style="20"/>
    <col min="11010" max="11010" width="4" style="20" customWidth="1"/>
    <col min="11011" max="11011" width="10.85546875" style="20" customWidth="1"/>
    <col min="11012" max="11012" width="75" style="20" customWidth="1"/>
    <col min="11013" max="11013" width="21.28515625" style="20" customWidth="1"/>
    <col min="11014" max="11014" width="9.42578125" style="20" customWidth="1"/>
    <col min="11015" max="11015" width="13.7109375" style="20" bestFit="1" customWidth="1"/>
    <col min="11016" max="11016" width="19.42578125" style="20" customWidth="1"/>
    <col min="11017" max="11017" width="11.5703125" style="20" bestFit="1" customWidth="1"/>
    <col min="11018" max="11018" width="9.140625" style="20"/>
    <col min="11019" max="11019" width="40.140625" style="20" customWidth="1"/>
    <col min="11020" max="11265" width="9.140625" style="20"/>
    <col min="11266" max="11266" width="4" style="20" customWidth="1"/>
    <col min="11267" max="11267" width="10.85546875" style="20" customWidth="1"/>
    <col min="11268" max="11268" width="75" style="20" customWidth="1"/>
    <col min="11269" max="11269" width="21.28515625" style="20" customWidth="1"/>
    <col min="11270" max="11270" width="9.42578125" style="20" customWidth="1"/>
    <col min="11271" max="11271" width="13.7109375" style="20" bestFit="1" customWidth="1"/>
    <col min="11272" max="11272" width="19.42578125" style="20" customWidth="1"/>
    <col min="11273" max="11273" width="11.5703125" style="20" bestFit="1" customWidth="1"/>
    <col min="11274" max="11274" width="9.140625" style="20"/>
    <col min="11275" max="11275" width="40.140625" style="20" customWidth="1"/>
    <col min="11276" max="11521" width="9.140625" style="20"/>
    <col min="11522" max="11522" width="4" style="20" customWidth="1"/>
    <col min="11523" max="11523" width="10.85546875" style="20" customWidth="1"/>
    <col min="11524" max="11524" width="75" style="20" customWidth="1"/>
    <col min="11525" max="11525" width="21.28515625" style="20" customWidth="1"/>
    <col min="11526" max="11526" width="9.42578125" style="20" customWidth="1"/>
    <col min="11527" max="11527" width="13.7109375" style="20" bestFit="1" customWidth="1"/>
    <col min="11528" max="11528" width="19.42578125" style="20" customWidth="1"/>
    <col min="11529" max="11529" width="11.5703125" style="20" bestFit="1" customWidth="1"/>
    <col min="11530" max="11530" width="9.140625" style="20"/>
    <col min="11531" max="11531" width="40.140625" style="20" customWidth="1"/>
    <col min="11532" max="11777" width="9.140625" style="20"/>
    <col min="11778" max="11778" width="4" style="20" customWidth="1"/>
    <col min="11779" max="11779" width="10.85546875" style="20" customWidth="1"/>
    <col min="11780" max="11780" width="75" style="20" customWidth="1"/>
    <col min="11781" max="11781" width="21.28515625" style="20" customWidth="1"/>
    <col min="11782" max="11782" width="9.42578125" style="20" customWidth="1"/>
    <col min="11783" max="11783" width="13.7109375" style="20" bestFit="1" customWidth="1"/>
    <col min="11784" max="11784" width="19.42578125" style="20" customWidth="1"/>
    <col min="11785" max="11785" width="11.5703125" style="20" bestFit="1" customWidth="1"/>
    <col min="11786" max="11786" width="9.140625" style="20"/>
    <col min="11787" max="11787" width="40.140625" style="20" customWidth="1"/>
    <col min="11788" max="12033" width="9.140625" style="20"/>
    <col min="12034" max="12034" width="4" style="20" customWidth="1"/>
    <col min="12035" max="12035" width="10.85546875" style="20" customWidth="1"/>
    <col min="12036" max="12036" width="75" style="20" customWidth="1"/>
    <col min="12037" max="12037" width="21.28515625" style="20" customWidth="1"/>
    <col min="12038" max="12038" width="9.42578125" style="20" customWidth="1"/>
    <col min="12039" max="12039" width="13.7109375" style="20" bestFit="1" customWidth="1"/>
    <col min="12040" max="12040" width="19.42578125" style="20" customWidth="1"/>
    <col min="12041" max="12041" width="11.5703125" style="20" bestFit="1" customWidth="1"/>
    <col min="12042" max="12042" width="9.140625" style="20"/>
    <col min="12043" max="12043" width="40.140625" style="20" customWidth="1"/>
    <col min="12044" max="12289" width="9.140625" style="20"/>
    <col min="12290" max="12290" width="4" style="20" customWidth="1"/>
    <col min="12291" max="12291" width="10.85546875" style="20" customWidth="1"/>
    <col min="12292" max="12292" width="75" style="20" customWidth="1"/>
    <col min="12293" max="12293" width="21.28515625" style="20" customWidth="1"/>
    <col min="12294" max="12294" width="9.42578125" style="20" customWidth="1"/>
    <col min="12295" max="12295" width="13.7109375" style="20" bestFit="1" customWidth="1"/>
    <col min="12296" max="12296" width="19.42578125" style="20" customWidth="1"/>
    <col min="12297" max="12297" width="11.5703125" style="20" bestFit="1" customWidth="1"/>
    <col min="12298" max="12298" width="9.140625" style="20"/>
    <col min="12299" max="12299" width="40.140625" style="20" customWidth="1"/>
    <col min="12300" max="12545" width="9.140625" style="20"/>
    <col min="12546" max="12546" width="4" style="20" customWidth="1"/>
    <col min="12547" max="12547" width="10.85546875" style="20" customWidth="1"/>
    <col min="12548" max="12548" width="75" style="20" customWidth="1"/>
    <col min="12549" max="12549" width="21.28515625" style="20" customWidth="1"/>
    <col min="12550" max="12550" width="9.42578125" style="20" customWidth="1"/>
    <col min="12551" max="12551" width="13.7109375" style="20" bestFit="1" customWidth="1"/>
    <col min="12552" max="12552" width="19.42578125" style="20" customWidth="1"/>
    <col min="12553" max="12553" width="11.5703125" style="20" bestFit="1" customWidth="1"/>
    <col min="12554" max="12554" width="9.140625" style="20"/>
    <col min="12555" max="12555" width="40.140625" style="20" customWidth="1"/>
    <col min="12556" max="12801" width="9.140625" style="20"/>
    <col min="12802" max="12802" width="4" style="20" customWidth="1"/>
    <col min="12803" max="12803" width="10.85546875" style="20" customWidth="1"/>
    <col min="12804" max="12804" width="75" style="20" customWidth="1"/>
    <col min="12805" max="12805" width="21.28515625" style="20" customWidth="1"/>
    <col min="12806" max="12806" width="9.42578125" style="20" customWidth="1"/>
    <col min="12807" max="12807" width="13.7109375" style="20" bestFit="1" customWidth="1"/>
    <col min="12808" max="12808" width="19.42578125" style="20" customWidth="1"/>
    <col min="12809" max="12809" width="11.5703125" style="20" bestFit="1" customWidth="1"/>
    <col min="12810" max="12810" width="9.140625" style="20"/>
    <col min="12811" max="12811" width="40.140625" style="20" customWidth="1"/>
    <col min="12812" max="13057" width="9.140625" style="20"/>
    <col min="13058" max="13058" width="4" style="20" customWidth="1"/>
    <col min="13059" max="13059" width="10.85546875" style="20" customWidth="1"/>
    <col min="13060" max="13060" width="75" style="20" customWidth="1"/>
    <col min="13061" max="13061" width="21.28515625" style="20" customWidth="1"/>
    <col min="13062" max="13062" width="9.42578125" style="20" customWidth="1"/>
    <col min="13063" max="13063" width="13.7109375" style="20" bestFit="1" customWidth="1"/>
    <col min="13064" max="13064" width="19.42578125" style="20" customWidth="1"/>
    <col min="13065" max="13065" width="11.5703125" style="20" bestFit="1" customWidth="1"/>
    <col min="13066" max="13066" width="9.140625" style="20"/>
    <col min="13067" max="13067" width="40.140625" style="20" customWidth="1"/>
    <col min="13068" max="13313" width="9.140625" style="20"/>
    <col min="13314" max="13314" width="4" style="20" customWidth="1"/>
    <col min="13315" max="13315" width="10.85546875" style="20" customWidth="1"/>
    <col min="13316" max="13316" width="75" style="20" customWidth="1"/>
    <col min="13317" max="13317" width="21.28515625" style="20" customWidth="1"/>
    <col min="13318" max="13318" width="9.42578125" style="20" customWidth="1"/>
    <col min="13319" max="13319" width="13.7109375" style="20" bestFit="1" customWidth="1"/>
    <col min="13320" max="13320" width="19.42578125" style="20" customWidth="1"/>
    <col min="13321" max="13321" width="11.5703125" style="20" bestFit="1" customWidth="1"/>
    <col min="13322" max="13322" width="9.140625" style="20"/>
    <col min="13323" max="13323" width="40.140625" style="20" customWidth="1"/>
    <col min="13324" max="13569" width="9.140625" style="20"/>
    <col min="13570" max="13570" width="4" style="20" customWidth="1"/>
    <col min="13571" max="13571" width="10.85546875" style="20" customWidth="1"/>
    <col min="13572" max="13572" width="75" style="20" customWidth="1"/>
    <col min="13573" max="13573" width="21.28515625" style="20" customWidth="1"/>
    <col min="13574" max="13574" width="9.42578125" style="20" customWidth="1"/>
    <col min="13575" max="13575" width="13.7109375" style="20" bestFit="1" customWidth="1"/>
    <col min="13576" max="13576" width="19.42578125" style="20" customWidth="1"/>
    <col min="13577" max="13577" width="11.5703125" style="20" bestFit="1" customWidth="1"/>
    <col min="13578" max="13578" width="9.140625" style="20"/>
    <col min="13579" max="13579" width="40.140625" style="20" customWidth="1"/>
    <col min="13580" max="13825" width="9.140625" style="20"/>
    <col min="13826" max="13826" width="4" style="20" customWidth="1"/>
    <col min="13827" max="13827" width="10.85546875" style="20" customWidth="1"/>
    <col min="13828" max="13828" width="75" style="20" customWidth="1"/>
    <col min="13829" max="13829" width="21.28515625" style="20" customWidth="1"/>
    <col min="13830" max="13830" width="9.42578125" style="20" customWidth="1"/>
    <col min="13831" max="13831" width="13.7109375" style="20" bestFit="1" customWidth="1"/>
    <col min="13832" max="13832" width="19.42578125" style="20" customWidth="1"/>
    <col min="13833" max="13833" width="11.5703125" style="20" bestFit="1" customWidth="1"/>
    <col min="13834" max="13834" width="9.140625" style="20"/>
    <col min="13835" max="13835" width="40.140625" style="20" customWidth="1"/>
    <col min="13836" max="14081" width="9.140625" style="20"/>
    <col min="14082" max="14082" width="4" style="20" customWidth="1"/>
    <col min="14083" max="14083" width="10.85546875" style="20" customWidth="1"/>
    <col min="14084" max="14084" width="75" style="20" customWidth="1"/>
    <col min="14085" max="14085" width="21.28515625" style="20" customWidth="1"/>
    <col min="14086" max="14086" width="9.42578125" style="20" customWidth="1"/>
    <col min="14087" max="14087" width="13.7109375" style="20" bestFit="1" customWidth="1"/>
    <col min="14088" max="14088" width="19.42578125" style="20" customWidth="1"/>
    <col min="14089" max="14089" width="11.5703125" style="20" bestFit="1" customWidth="1"/>
    <col min="14090" max="14090" width="9.140625" style="20"/>
    <col min="14091" max="14091" width="40.140625" style="20" customWidth="1"/>
    <col min="14092" max="14337" width="9.140625" style="20"/>
    <col min="14338" max="14338" width="4" style="20" customWidth="1"/>
    <col min="14339" max="14339" width="10.85546875" style="20" customWidth="1"/>
    <col min="14340" max="14340" width="75" style="20" customWidth="1"/>
    <col min="14341" max="14341" width="21.28515625" style="20" customWidth="1"/>
    <col min="14342" max="14342" width="9.42578125" style="20" customWidth="1"/>
    <col min="14343" max="14343" width="13.7109375" style="20" bestFit="1" customWidth="1"/>
    <col min="14344" max="14344" width="19.42578125" style="20" customWidth="1"/>
    <col min="14345" max="14345" width="11.5703125" style="20" bestFit="1" customWidth="1"/>
    <col min="14346" max="14346" width="9.140625" style="20"/>
    <col min="14347" max="14347" width="40.140625" style="20" customWidth="1"/>
    <col min="14348" max="14593" width="9.140625" style="20"/>
    <col min="14594" max="14594" width="4" style="20" customWidth="1"/>
    <col min="14595" max="14595" width="10.85546875" style="20" customWidth="1"/>
    <col min="14596" max="14596" width="75" style="20" customWidth="1"/>
    <col min="14597" max="14597" width="21.28515625" style="20" customWidth="1"/>
    <col min="14598" max="14598" width="9.42578125" style="20" customWidth="1"/>
    <col min="14599" max="14599" width="13.7109375" style="20" bestFit="1" customWidth="1"/>
    <col min="14600" max="14600" width="19.42578125" style="20" customWidth="1"/>
    <col min="14601" max="14601" width="11.5703125" style="20" bestFit="1" customWidth="1"/>
    <col min="14602" max="14602" width="9.140625" style="20"/>
    <col min="14603" max="14603" width="40.140625" style="20" customWidth="1"/>
    <col min="14604" max="14849" width="9.140625" style="20"/>
    <col min="14850" max="14850" width="4" style="20" customWidth="1"/>
    <col min="14851" max="14851" width="10.85546875" style="20" customWidth="1"/>
    <col min="14852" max="14852" width="75" style="20" customWidth="1"/>
    <col min="14853" max="14853" width="21.28515625" style="20" customWidth="1"/>
    <col min="14854" max="14854" width="9.42578125" style="20" customWidth="1"/>
    <col min="14855" max="14855" width="13.7109375" style="20" bestFit="1" customWidth="1"/>
    <col min="14856" max="14856" width="19.42578125" style="20" customWidth="1"/>
    <col min="14857" max="14857" width="11.5703125" style="20" bestFit="1" customWidth="1"/>
    <col min="14858" max="14858" width="9.140625" style="20"/>
    <col min="14859" max="14859" width="40.140625" style="20" customWidth="1"/>
    <col min="14860" max="15105" width="9.140625" style="20"/>
    <col min="15106" max="15106" width="4" style="20" customWidth="1"/>
    <col min="15107" max="15107" width="10.85546875" style="20" customWidth="1"/>
    <col min="15108" max="15108" width="75" style="20" customWidth="1"/>
    <col min="15109" max="15109" width="21.28515625" style="20" customWidth="1"/>
    <col min="15110" max="15110" width="9.42578125" style="20" customWidth="1"/>
    <col min="15111" max="15111" width="13.7109375" style="20" bestFit="1" customWidth="1"/>
    <col min="15112" max="15112" width="19.42578125" style="20" customWidth="1"/>
    <col min="15113" max="15113" width="11.5703125" style="20" bestFit="1" customWidth="1"/>
    <col min="15114" max="15114" width="9.140625" style="20"/>
    <col min="15115" max="15115" width="40.140625" style="20" customWidth="1"/>
    <col min="15116" max="15361" width="9.140625" style="20"/>
    <col min="15362" max="15362" width="4" style="20" customWidth="1"/>
    <col min="15363" max="15363" width="10.85546875" style="20" customWidth="1"/>
    <col min="15364" max="15364" width="75" style="20" customWidth="1"/>
    <col min="15365" max="15365" width="21.28515625" style="20" customWidth="1"/>
    <col min="15366" max="15366" width="9.42578125" style="20" customWidth="1"/>
    <col min="15367" max="15367" width="13.7109375" style="20" bestFit="1" customWidth="1"/>
    <col min="15368" max="15368" width="19.42578125" style="20" customWidth="1"/>
    <col min="15369" max="15369" width="11.5703125" style="20" bestFit="1" customWidth="1"/>
    <col min="15370" max="15370" width="9.140625" style="20"/>
    <col min="15371" max="15371" width="40.140625" style="20" customWidth="1"/>
    <col min="15372" max="15617" width="9.140625" style="20"/>
    <col min="15618" max="15618" width="4" style="20" customWidth="1"/>
    <col min="15619" max="15619" width="10.85546875" style="20" customWidth="1"/>
    <col min="15620" max="15620" width="75" style="20" customWidth="1"/>
    <col min="15621" max="15621" width="21.28515625" style="20" customWidth="1"/>
    <col min="15622" max="15622" width="9.42578125" style="20" customWidth="1"/>
    <col min="15623" max="15623" width="13.7109375" style="20" bestFit="1" customWidth="1"/>
    <col min="15624" max="15624" width="19.42578125" style="20" customWidth="1"/>
    <col min="15625" max="15625" width="11.5703125" style="20" bestFit="1" customWidth="1"/>
    <col min="15626" max="15626" width="9.140625" style="20"/>
    <col min="15627" max="15627" width="40.140625" style="20" customWidth="1"/>
    <col min="15628" max="15873" width="9.140625" style="20"/>
    <col min="15874" max="15874" width="4" style="20" customWidth="1"/>
    <col min="15875" max="15875" width="10.85546875" style="20" customWidth="1"/>
    <col min="15876" max="15876" width="75" style="20" customWidth="1"/>
    <col min="15877" max="15877" width="21.28515625" style="20" customWidth="1"/>
    <col min="15878" max="15878" width="9.42578125" style="20" customWidth="1"/>
    <col min="15879" max="15879" width="13.7109375" style="20" bestFit="1" customWidth="1"/>
    <col min="15880" max="15880" width="19.42578125" style="20" customWidth="1"/>
    <col min="15881" max="15881" width="11.5703125" style="20" bestFit="1" customWidth="1"/>
    <col min="15882" max="15882" width="9.140625" style="20"/>
    <col min="15883" max="15883" width="40.140625" style="20" customWidth="1"/>
    <col min="15884" max="16129" width="9.140625" style="20"/>
    <col min="16130" max="16130" width="4" style="20" customWidth="1"/>
    <col min="16131" max="16131" width="10.85546875" style="20" customWidth="1"/>
    <col min="16132" max="16132" width="75" style="20" customWidth="1"/>
    <col min="16133" max="16133" width="21.28515625" style="20" customWidth="1"/>
    <col min="16134" max="16134" width="9.42578125" style="20" customWidth="1"/>
    <col min="16135" max="16135" width="13.7109375" style="20" bestFit="1" customWidth="1"/>
    <col min="16136" max="16136" width="19.42578125" style="20" customWidth="1"/>
    <col min="16137" max="16137" width="11.5703125" style="20" bestFit="1" customWidth="1"/>
    <col min="16138" max="16138" width="9.140625" style="20"/>
    <col min="16139" max="16139" width="40.140625" style="20" customWidth="1"/>
    <col min="16140" max="16384" width="9.140625" style="20"/>
  </cols>
  <sheetData>
    <row r="1" spans="2:9" ht="7.5" customHeight="1" x14ac:dyDescent="0.35">
      <c r="B1" s="16"/>
      <c r="C1" s="16"/>
      <c r="D1" s="16"/>
      <c r="E1" s="16"/>
      <c r="F1" s="16"/>
    </row>
    <row r="2" spans="2:9" ht="15.75" customHeight="1" x14ac:dyDescent="0.35">
      <c r="B2" s="21"/>
      <c r="C2" s="21"/>
      <c r="D2" s="22"/>
      <c r="E2" s="21"/>
      <c r="F2" s="21"/>
      <c r="H2" s="23" t="s">
        <v>46</v>
      </c>
    </row>
    <row r="3" spans="2:9" ht="48" customHeight="1" x14ac:dyDescent="0.35">
      <c r="B3" s="24"/>
      <c r="C3" s="24"/>
      <c r="D3" s="24"/>
      <c r="E3" s="24"/>
      <c r="F3" s="24"/>
      <c r="G3" s="24"/>
      <c r="H3" s="24"/>
    </row>
    <row r="4" spans="2:9" x14ac:dyDescent="0.35">
      <c r="B4" s="25" t="s">
        <v>0</v>
      </c>
      <c r="C4" s="25"/>
      <c r="D4" s="25"/>
      <c r="E4" s="25"/>
      <c r="F4" s="25"/>
      <c r="G4" s="25"/>
      <c r="H4" s="25"/>
    </row>
    <row r="5" spans="2:9" ht="23.25" x14ac:dyDescent="0.35">
      <c r="B5" s="26"/>
      <c r="C5" s="27"/>
      <c r="D5" s="28"/>
      <c r="E5" s="27"/>
      <c r="F5" s="27"/>
      <c r="G5" s="29"/>
      <c r="H5" s="30"/>
    </row>
    <row r="6" spans="2:9" ht="23.25" x14ac:dyDescent="0.35">
      <c r="B6" s="31" t="s">
        <v>47</v>
      </c>
      <c r="C6" s="31"/>
      <c r="D6" s="31"/>
      <c r="E6" s="31"/>
      <c r="F6" s="31"/>
      <c r="G6" s="31"/>
      <c r="H6" s="31"/>
    </row>
    <row r="7" spans="2:9" x14ac:dyDescent="0.35"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3" t="s">
        <v>6</v>
      </c>
      <c r="H7" s="33" t="s">
        <v>7</v>
      </c>
    </row>
    <row r="8" spans="2:9" s="39" customFormat="1" ht="20.25" customHeight="1" x14ac:dyDescent="0.25">
      <c r="B8" s="34">
        <v>1</v>
      </c>
      <c r="C8" s="35">
        <v>1000158</v>
      </c>
      <c r="D8" s="36" t="s">
        <v>10</v>
      </c>
      <c r="E8" s="35" t="s">
        <v>11</v>
      </c>
      <c r="F8" s="35">
        <v>35</v>
      </c>
      <c r="G8" s="54"/>
      <c r="H8" s="37">
        <f>G8*F8</f>
        <v>0</v>
      </c>
      <c r="I8" s="38"/>
    </row>
    <row r="9" spans="2:9" s="39" customFormat="1" ht="20.25" customHeight="1" x14ac:dyDescent="0.25">
      <c r="B9" s="34">
        <v>3</v>
      </c>
      <c r="C9" s="35">
        <v>1000184</v>
      </c>
      <c r="D9" s="36" t="s">
        <v>12</v>
      </c>
      <c r="E9" s="35" t="s">
        <v>11</v>
      </c>
      <c r="F9" s="35">
        <v>35</v>
      </c>
      <c r="G9" s="54"/>
      <c r="H9" s="37">
        <f t="shared" ref="H9:H22" si="0">G9*F9</f>
        <v>0</v>
      </c>
      <c r="I9" s="38"/>
    </row>
    <row r="10" spans="2:9" s="39" customFormat="1" ht="20.25" customHeight="1" x14ac:dyDescent="0.25">
      <c r="B10" s="34">
        <v>4</v>
      </c>
      <c r="C10" s="35">
        <v>1000195</v>
      </c>
      <c r="D10" s="36" t="s">
        <v>13</v>
      </c>
      <c r="E10" s="35" t="s">
        <v>11</v>
      </c>
      <c r="F10" s="35">
        <v>105</v>
      </c>
      <c r="G10" s="54"/>
      <c r="H10" s="37">
        <f t="shared" si="0"/>
        <v>0</v>
      </c>
      <c r="I10" s="38"/>
    </row>
    <row r="11" spans="2:9" s="39" customFormat="1" ht="20.25" customHeight="1" x14ac:dyDescent="0.25">
      <c r="B11" s="34">
        <v>5</v>
      </c>
      <c r="C11" s="35">
        <v>1000196</v>
      </c>
      <c r="D11" s="36" t="s">
        <v>14</v>
      </c>
      <c r="E11" s="35" t="s">
        <v>11</v>
      </c>
      <c r="F11" s="35">
        <v>105</v>
      </c>
      <c r="G11" s="54"/>
      <c r="H11" s="37">
        <f t="shared" si="0"/>
        <v>0</v>
      </c>
      <c r="I11" s="38"/>
    </row>
    <row r="12" spans="2:9" s="39" customFormat="1" ht="20.25" customHeight="1" x14ac:dyDescent="0.25">
      <c r="B12" s="34">
        <v>6</v>
      </c>
      <c r="C12" s="35">
        <v>1000197</v>
      </c>
      <c r="D12" s="36" t="s">
        <v>15</v>
      </c>
      <c r="E12" s="35" t="s">
        <v>11</v>
      </c>
      <c r="F12" s="35">
        <v>105</v>
      </c>
      <c r="G12" s="54"/>
      <c r="H12" s="37">
        <f t="shared" si="0"/>
        <v>0</v>
      </c>
      <c r="I12" s="38"/>
    </row>
    <row r="13" spans="2:9" s="39" customFormat="1" ht="20.25" customHeight="1" x14ac:dyDescent="0.25">
      <c r="B13" s="34">
        <v>7</v>
      </c>
      <c r="C13" s="35">
        <v>1000199</v>
      </c>
      <c r="D13" s="36" t="s">
        <v>16</v>
      </c>
      <c r="E13" s="35" t="s">
        <v>11</v>
      </c>
      <c r="F13" s="35">
        <v>75</v>
      </c>
      <c r="G13" s="54"/>
      <c r="H13" s="37">
        <f t="shared" si="0"/>
        <v>0</v>
      </c>
      <c r="I13" s="38"/>
    </row>
    <row r="14" spans="2:9" s="39" customFormat="1" ht="20.25" customHeight="1" x14ac:dyDescent="0.25">
      <c r="B14" s="34">
        <v>8</v>
      </c>
      <c r="C14" s="35">
        <v>1000206</v>
      </c>
      <c r="D14" s="36" t="s">
        <v>17</v>
      </c>
      <c r="E14" s="35" t="s">
        <v>11</v>
      </c>
      <c r="F14" s="35">
        <v>12</v>
      </c>
      <c r="G14" s="54"/>
      <c r="H14" s="37">
        <f t="shared" si="0"/>
        <v>0</v>
      </c>
      <c r="I14" s="38"/>
    </row>
    <row r="15" spans="2:9" s="39" customFormat="1" ht="20.25" customHeight="1" x14ac:dyDescent="0.25">
      <c r="B15" s="34">
        <v>9</v>
      </c>
      <c r="C15" s="35">
        <v>1000207</v>
      </c>
      <c r="D15" s="36" t="s">
        <v>18</v>
      </c>
      <c r="E15" s="35" t="s">
        <v>11</v>
      </c>
      <c r="F15" s="35">
        <v>75</v>
      </c>
      <c r="G15" s="54"/>
      <c r="H15" s="37">
        <f t="shared" si="0"/>
        <v>0</v>
      </c>
      <c r="I15" s="38"/>
    </row>
    <row r="16" spans="2:9" s="39" customFormat="1" ht="20.25" customHeight="1" x14ac:dyDescent="0.25">
      <c r="B16" s="34">
        <v>12</v>
      </c>
      <c r="C16" s="35">
        <v>1000255</v>
      </c>
      <c r="D16" s="36" t="s">
        <v>20</v>
      </c>
      <c r="E16" s="35" t="s">
        <v>21</v>
      </c>
      <c r="F16" s="35">
        <v>30</v>
      </c>
      <c r="G16" s="54"/>
      <c r="H16" s="37">
        <f t="shared" si="0"/>
        <v>0</v>
      </c>
      <c r="I16" s="38"/>
    </row>
    <row r="17" spans="2:9" s="39" customFormat="1" ht="20.25" customHeight="1" x14ac:dyDescent="0.25">
      <c r="B17" s="34">
        <v>13</v>
      </c>
      <c r="C17" s="35">
        <v>1000256</v>
      </c>
      <c r="D17" s="36" t="s">
        <v>22</v>
      </c>
      <c r="E17" s="35" t="s">
        <v>21</v>
      </c>
      <c r="F17" s="35">
        <v>30</v>
      </c>
      <c r="G17" s="54"/>
      <c r="H17" s="37">
        <f t="shared" si="0"/>
        <v>0</v>
      </c>
      <c r="I17" s="38"/>
    </row>
    <row r="18" spans="2:9" s="39" customFormat="1" ht="20.25" customHeight="1" x14ac:dyDescent="0.25">
      <c r="B18" s="34">
        <v>14</v>
      </c>
      <c r="C18" s="35">
        <v>1000283</v>
      </c>
      <c r="D18" s="36" t="s">
        <v>23</v>
      </c>
      <c r="E18" s="35" t="s">
        <v>19</v>
      </c>
      <c r="F18" s="35">
        <v>260</v>
      </c>
      <c r="G18" s="54"/>
      <c r="H18" s="37">
        <f t="shared" si="0"/>
        <v>0</v>
      </c>
      <c r="I18" s="38"/>
    </row>
    <row r="19" spans="2:9" s="39" customFormat="1" ht="20.25" customHeight="1" x14ac:dyDescent="0.25">
      <c r="B19" s="34">
        <v>15</v>
      </c>
      <c r="C19" s="35">
        <v>1000281</v>
      </c>
      <c r="D19" s="36" t="s">
        <v>24</v>
      </c>
      <c r="E19" s="35" t="s">
        <v>25</v>
      </c>
      <c r="F19" s="35">
        <v>27307.25</v>
      </c>
      <c r="G19" s="54"/>
      <c r="H19" s="37">
        <f>G19*F19/100</f>
        <v>0</v>
      </c>
      <c r="I19" s="38"/>
    </row>
    <row r="20" spans="2:9" s="39" customFormat="1" ht="20.25" customHeight="1" x14ac:dyDescent="0.25">
      <c r="B20" s="34">
        <v>16</v>
      </c>
      <c r="C20" s="35">
        <v>1000212</v>
      </c>
      <c r="D20" s="36" t="s">
        <v>26</v>
      </c>
      <c r="E20" s="35" t="s">
        <v>21</v>
      </c>
      <c r="F20" s="35">
        <v>105</v>
      </c>
      <c r="G20" s="54"/>
      <c r="H20" s="37">
        <f t="shared" si="0"/>
        <v>0</v>
      </c>
      <c r="I20" s="38"/>
    </row>
    <row r="21" spans="2:9" s="39" customFormat="1" ht="20.25" customHeight="1" x14ac:dyDescent="0.25">
      <c r="B21" s="34">
        <v>17</v>
      </c>
      <c r="C21" s="35">
        <v>1000279</v>
      </c>
      <c r="D21" s="36" t="s">
        <v>27</v>
      </c>
      <c r="E21" s="35" t="s">
        <v>21</v>
      </c>
      <c r="F21" s="35">
        <v>5</v>
      </c>
      <c r="G21" s="54"/>
      <c r="H21" s="37">
        <f t="shared" si="0"/>
        <v>0</v>
      </c>
      <c r="I21" s="38"/>
    </row>
    <row r="22" spans="2:9" s="39" customFormat="1" ht="20.25" customHeight="1" x14ac:dyDescent="0.25">
      <c r="B22" s="34">
        <v>18</v>
      </c>
      <c r="C22" s="35">
        <v>1000326</v>
      </c>
      <c r="D22" s="36" t="s">
        <v>28</v>
      </c>
      <c r="E22" s="35" t="s">
        <v>29</v>
      </c>
      <c r="F22" s="35">
        <v>200</v>
      </c>
      <c r="G22" s="54"/>
      <c r="H22" s="37">
        <f t="shared" si="0"/>
        <v>0</v>
      </c>
      <c r="I22" s="38"/>
    </row>
    <row r="23" spans="2:9" x14ac:dyDescent="0.35">
      <c r="B23" s="13" t="s">
        <v>48</v>
      </c>
      <c r="C23" s="14"/>
      <c r="D23" s="14"/>
      <c r="E23" s="14"/>
      <c r="F23" s="14"/>
      <c r="G23" s="15"/>
      <c r="H23" s="10">
        <f>SUM(H8:H22)</f>
        <v>0</v>
      </c>
    </row>
    <row r="24" spans="2:9" ht="23.25" x14ac:dyDescent="0.35">
      <c r="B24" s="31" t="s">
        <v>49</v>
      </c>
      <c r="C24" s="31"/>
      <c r="D24" s="31"/>
      <c r="E24" s="31"/>
      <c r="F24" s="31"/>
      <c r="G24" s="31"/>
      <c r="H24" s="31"/>
    </row>
    <row r="25" spans="2:9" x14ac:dyDescent="0.35">
      <c r="B25" s="32" t="s">
        <v>1</v>
      </c>
      <c r="C25" s="32" t="s">
        <v>2</v>
      </c>
      <c r="D25" s="32" t="s">
        <v>3</v>
      </c>
      <c r="E25" s="32" t="s">
        <v>4</v>
      </c>
      <c r="F25" s="32" t="s">
        <v>5</v>
      </c>
      <c r="G25" s="33" t="s">
        <v>6</v>
      </c>
      <c r="H25" s="33" t="s">
        <v>7</v>
      </c>
    </row>
    <row r="26" spans="2:9" x14ac:dyDescent="0.35">
      <c r="B26" s="32">
        <v>1</v>
      </c>
      <c r="C26" s="40">
        <v>1000195</v>
      </c>
      <c r="D26" s="41" t="s">
        <v>13</v>
      </c>
      <c r="E26" s="42" t="s">
        <v>50</v>
      </c>
      <c r="F26" s="43">
        <v>198</v>
      </c>
      <c r="G26" s="54"/>
      <c r="H26" s="37">
        <f>G26*F26</f>
        <v>0</v>
      </c>
    </row>
    <row r="27" spans="2:9" x14ac:dyDescent="0.35">
      <c r="B27" s="32">
        <v>2</v>
      </c>
      <c r="C27" s="40">
        <v>1000196</v>
      </c>
      <c r="D27" s="41" t="s">
        <v>14</v>
      </c>
      <c r="E27" s="42" t="s">
        <v>50</v>
      </c>
      <c r="F27" s="43">
        <v>198</v>
      </c>
      <c r="G27" s="54"/>
      <c r="H27" s="37">
        <f t="shared" ref="H27:H34" si="1">G27*F27</f>
        <v>0</v>
      </c>
    </row>
    <row r="28" spans="2:9" x14ac:dyDescent="0.35">
      <c r="B28" s="32">
        <v>3</v>
      </c>
      <c r="C28" s="40">
        <v>1000198</v>
      </c>
      <c r="D28" s="41" t="s">
        <v>51</v>
      </c>
      <c r="E28" s="42" t="s">
        <v>50</v>
      </c>
      <c r="F28" s="43">
        <v>12</v>
      </c>
      <c r="G28" s="54"/>
      <c r="H28" s="37">
        <f t="shared" si="1"/>
        <v>0</v>
      </c>
    </row>
    <row r="29" spans="2:9" x14ac:dyDescent="0.35">
      <c r="B29" s="32">
        <v>4</v>
      </c>
      <c r="C29" s="40">
        <v>1000199</v>
      </c>
      <c r="D29" s="41" t="s">
        <v>16</v>
      </c>
      <c r="E29" s="42" t="s">
        <v>50</v>
      </c>
      <c r="F29" s="43">
        <v>270</v>
      </c>
      <c r="G29" s="54"/>
      <c r="H29" s="37">
        <f t="shared" si="1"/>
        <v>0</v>
      </c>
    </row>
    <row r="30" spans="2:9" x14ac:dyDescent="0.35">
      <c r="B30" s="32">
        <v>5</v>
      </c>
      <c r="C30" s="40">
        <v>1000207</v>
      </c>
      <c r="D30" s="41" t="s">
        <v>18</v>
      </c>
      <c r="E30" s="42" t="s">
        <v>50</v>
      </c>
      <c r="F30" s="43">
        <v>270</v>
      </c>
      <c r="G30" s="54"/>
      <c r="H30" s="37">
        <f t="shared" si="1"/>
        <v>0</v>
      </c>
    </row>
    <row r="31" spans="2:9" x14ac:dyDescent="0.35">
      <c r="B31" s="32">
        <v>6</v>
      </c>
      <c r="C31" s="40">
        <v>1000255</v>
      </c>
      <c r="D31" s="41" t="s">
        <v>20</v>
      </c>
      <c r="E31" s="42" t="s">
        <v>50</v>
      </c>
      <c r="F31" s="43">
        <v>90</v>
      </c>
      <c r="G31" s="54"/>
      <c r="H31" s="37">
        <f t="shared" si="1"/>
        <v>0</v>
      </c>
    </row>
    <row r="32" spans="2:9" x14ac:dyDescent="0.35">
      <c r="B32" s="32">
        <v>7</v>
      </c>
      <c r="C32" s="40">
        <v>1000256</v>
      </c>
      <c r="D32" s="41" t="s">
        <v>22</v>
      </c>
      <c r="E32" s="42" t="s">
        <v>50</v>
      </c>
      <c r="F32" s="43">
        <v>90</v>
      </c>
      <c r="G32" s="54"/>
      <c r="H32" s="37">
        <f t="shared" si="1"/>
        <v>0</v>
      </c>
    </row>
    <row r="33" spans="2:8" x14ac:dyDescent="0.35">
      <c r="B33" s="32">
        <v>8</v>
      </c>
      <c r="C33" s="42">
        <v>1000281</v>
      </c>
      <c r="D33" s="44" t="s">
        <v>52</v>
      </c>
      <c r="E33" s="42" t="s">
        <v>25</v>
      </c>
      <c r="F33" s="43">
        <v>15788</v>
      </c>
      <c r="G33" s="54"/>
      <c r="H33" s="37">
        <f>G33*F33/100</f>
        <v>0</v>
      </c>
    </row>
    <row r="34" spans="2:8" ht="31.5" x14ac:dyDescent="0.35">
      <c r="B34" s="32">
        <v>9</v>
      </c>
      <c r="C34" s="43">
        <v>1000284</v>
      </c>
      <c r="D34" s="41" t="s">
        <v>53</v>
      </c>
      <c r="E34" s="45" t="s">
        <v>29</v>
      </c>
      <c r="F34" s="43">
        <v>30</v>
      </c>
      <c r="G34" s="54"/>
      <c r="H34" s="37">
        <f t="shared" si="1"/>
        <v>0</v>
      </c>
    </row>
    <row r="35" spans="2:8" x14ac:dyDescent="0.35">
      <c r="B35" s="13" t="s">
        <v>54</v>
      </c>
      <c r="C35" s="14"/>
      <c r="D35" s="14"/>
      <c r="E35" s="14"/>
      <c r="F35" s="14"/>
      <c r="G35" s="15"/>
      <c r="H35" s="10">
        <f>SUM(H26:H34)</f>
        <v>0</v>
      </c>
    </row>
    <row r="36" spans="2:8" ht="23.25" x14ac:dyDescent="0.35">
      <c r="B36" s="31" t="s">
        <v>94</v>
      </c>
      <c r="C36" s="31"/>
      <c r="D36" s="31"/>
      <c r="E36" s="31"/>
      <c r="F36" s="31"/>
      <c r="G36" s="31"/>
      <c r="H36" s="31"/>
    </row>
    <row r="37" spans="2:8" x14ac:dyDescent="0.35">
      <c r="B37" s="46" t="s">
        <v>63</v>
      </c>
      <c r="C37" s="47"/>
      <c r="D37" s="47"/>
      <c r="E37" s="47"/>
      <c r="F37" s="47"/>
      <c r="G37" s="47"/>
      <c r="H37" s="48"/>
    </row>
    <row r="38" spans="2:8" x14ac:dyDescent="0.35">
      <c r="B38" s="32" t="s">
        <v>1</v>
      </c>
      <c r="C38" s="32" t="s">
        <v>2</v>
      </c>
      <c r="D38" s="32" t="s">
        <v>3</v>
      </c>
      <c r="E38" s="32" t="s">
        <v>4</v>
      </c>
      <c r="F38" s="32" t="s">
        <v>5</v>
      </c>
      <c r="G38" s="33" t="s">
        <v>6</v>
      </c>
      <c r="H38" s="33" t="s">
        <v>7</v>
      </c>
    </row>
    <row r="39" spans="2:8" x14ac:dyDescent="0.35">
      <c r="B39" s="32">
        <v>1</v>
      </c>
      <c r="C39" s="40">
        <v>1000154</v>
      </c>
      <c r="D39" s="41" t="s">
        <v>64</v>
      </c>
      <c r="E39" s="40" t="s">
        <v>65</v>
      </c>
      <c r="F39" s="45">
        <v>0.5</v>
      </c>
      <c r="G39" s="54"/>
      <c r="H39" s="37">
        <f>F39*G39</f>
        <v>0</v>
      </c>
    </row>
    <row r="40" spans="2:8" x14ac:dyDescent="0.35">
      <c r="B40" s="32">
        <v>2</v>
      </c>
      <c r="C40" s="40">
        <v>1000269</v>
      </c>
      <c r="D40" s="41" t="s">
        <v>66</v>
      </c>
      <c r="E40" s="40" t="s">
        <v>21</v>
      </c>
      <c r="F40" s="45">
        <v>6</v>
      </c>
      <c r="G40" s="54"/>
      <c r="H40" s="37">
        <f t="shared" ref="H40:H62" si="2">F40*G40</f>
        <v>0</v>
      </c>
    </row>
    <row r="41" spans="2:8" x14ac:dyDescent="0.35">
      <c r="B41" s="32">
        <v>3</v>
      </c>
      <c r="C41" s="40">
        <v>1000114</v>
      </c>
      <c r="D41" s="41" t="s">
        <v>67</v>
      </c>
      <c r="E41" s="40" t="s">
        <v>21</v>
      </c>
      <c r="F41" s="45">
        <v>3</v>
      </c>
      <c r="G41" s="54"/>
      <c r="H41" s="37">
        <f t="shared" si="2"/>
        <v>0</v>
      </c>
    </row>
    <row r="42" spans="2:8" x14ac:dyDescent="0.35">
      <c r="B42" s="32">
        <v>4</v>
      </c>
      <c r="C42" s="40">
        <v>1000111</v>
      </c>
      <c r="D42" s="41" t="s">
        <v>68</v>
      </c>
      <c r="E42" s="40" t="s">
        <v>21</v>
      </c>
      <c r="F42" s="45">
        <v>3</v>
      </c>
      <c r="G42" s="54"/>
      <c r="H42" s="37">
        <f t="shared" si="2"/>
        <v>0</v>
      </c>
    </row>
    <row r="43" spans="2:8" x14ac:dyDescent="0.35">
      <c r="B43" s="32">
        <v>5</v>
      </c>
      <c r="C43" s="40">
        <v>1000156</v>
      </c>
      <c r="D43" s="41" t="s">
        <v>69</v>
      </c>
      <c r="E43" s="40" t="s">
        <v>21</v>
      </c>
      <c r="F43" s="45">
        <v>6</v>
      </c>
      <c r="G43" s="54"/>
      <c r="H43" s="37">
        <f t="shared" si="2"/>
        <v>0</v>
      </c>
    </row>
    <row r="44" spans="2:8" x14ac:dyDescent="0.35">
      <c r="B44" s="32">
        <v>6</v>
      </c>
      <c r="C44" s="40">
        <v>1000183</v>
      </c>
      <c r="D44" s="41" t="s">
        <v>70</v>
      </c>
      <c r="E44" s="40" t="s">
        <v>21</v>
      </c>
      <c r="F44" s="45">
        <v>6</v>
      </c>
      <c r="G44" s="54"/>
      <c r="H44" s="37">
        <f t="shared" si="2"/>
        <v>0</v>
      </c>
    </row>
    <row r="45" spans="2:8" x14ac:dyDescent="0.35">
      <c r="B45" s="32">
        <v>7</v>
      </c>
      <c r="C45" s="40">
        <v>1000213</v>
      </c>
      <c r="D45" s="41" t="s">
        <v>71</v>
      </c>
      <c r="E45" s="40" t="s">
        <v>21</v>
      </c>
      <c r="F45" s="45">
        <v>16</v>
      </c>
      <c r="G45" s="54"/>
      <c r="H45" s="37">
        <f t="shared" si="2"/>
        <v>0</v>
      </c>
    </row>
    <row r="46" spans="2:8" x14ac:dyDescent="0.35">
      <c r="B46" s="32">
        <v>8</v>
      </c>
      <c r="C46" s="40">
        <v>1000219</v>
      </c>
      <c r="D46" s="41" t="s">
        <v>72</v>
      </c>
      <c r="E46" s="40" t="s">
        <v>21</v>
      </c>
      <c r="F46" s="45">
        <v>8</v>
      </c>
      <c r="G46" s="54"/>
      <c r="H46" s="37">
        <f t="shared" si="2"/>
        <v>0</v>
      </c>
    </row>
    <row r="47" spans="2:8" x14ac:dyDescent="0.35">
      <c r="B47" s="32">
        <v>9</v>
      </c>
      <c r="C47" s="40">
        <v>1000220</v>
      </c>
      <c r="D47" s="41" t="s">
        <v>73</v>
      </c>
      <c r="E47" s="40" t="s">
        <v>21</v>
      </c>
      <c r="F47" s="45">
        <v>42</v>
      </c>
      <c r="G47" s="54"/>
      <c r="H47" s="37">
        <f t="shared" si="2"/>
        <v>0</v>
      </c>
    </row>
    <row r="48" spans="2:8" x14ac:dyDescent="0.35">
      <c r="B48" s="32">
        <v>10</v>
      </c>
      <c r="C48" s="40">
        <v>1000218</v>
      </c>
      <c r="D48" s="41" t="s">
        <v>74</v>
      </c>
      <c r="E48" s="40" t="s">
        <v>21</v>
      </c>
      <c r="F48" s="45">
        <v>6</v>
      </c>
      <c r="G48" s="54"/>
      <c r="H48" s="37">
        <f t="shared" si="2"/>
        <v>0</v>
      </c>
    </row>
    <row r="49" spans="2:8" x14ac:dyDescent="0.35">
      <c r="B49" s="32">
        <v>11</v>
      </c>
      <c r="C49" s="40">
        <v>1000239</v>
      </c>
      <c r="D49" s="41" t="s">
        <v>75</v>
      </c>
      <c r="E49" s="40" t="s">
        <v>76</v>
      </c>
      <c r="F49" s="45">
        <v>490</v>
      </c>
      <c r="G49" s="54"/>
      <c r="H49" s="37">
        <f t="shared" si="2"/>
        <v>0</v>
      </c>
    </row>
    <row r="50" spans="2:8" x14ac:dyDescent="0.35">
      <c r="B50" s="32">
        <v>12</v>
      </c>
      <c r="C50" s="40">
        <v>1000248</v>
      </c>
      <c r="D50" s="41" t="s">
        <v>77</v>
      </c>
      <c r="E50" s="40" t="s">
        <v>76</v>
      </c>
      <c r="F50" s="45">
        <v>2450</v>
      </c>
      <c r="G50" s="54"/>
      <c r="H50" s="37">
        <f t="shared" si="2"/>
        <v>0</v>
      </c>
    </row>
    <row r="51" spans="2:8" x14ac:dyDescent="0.35">
      <c r="B51" s="32">
        <v>13</v>
      </c>
      <c r="C51" s="40">
        <v>1000209</v>
      </c>
      <c r="D51" s="41" t="s">
        <v>78</v>
      </c>
      <c r="E51" s="40" t="s">
        <v>21</v>
      </c>
      <c r="F51" s="45">
        <v>42</v>
      </c>
      <c r="G51" s="54"/>
      <c r="H51" s="37">
        <f t="shared" si="2"/>
        <v>0</v>
      </c>
    </row>
    <row r="52" spans="2:8" x14ac:dyDescent="0.35">
      <c r="B52" s="32">
        <v>14</v>
      </c>
      <c r="C52" s="40">
        <v>1000258</v>
      </c>
      <c r="D52" s="41" t="s">
        <v>79</v>
      </c>
      <c r="E52" s="40" t="s">
        <v>21</v>
      </c>
      <c r="F52" s="45">
        <v>10</v>
      </c>
      <c r="G52" s="54"/>
      <c r="H52" s="37">
        <f t="shared" si="2"/>
        <v>0</v>
      </c>
    </row>
    <row r="53" spans="2:8" x14ac:dyDescent="0.35">
      <c r="B53" s="32">
        <v>15</v>
      </c>
      <c r="C53" s="40">
        <v>1000259</v>
      </c>
      <c r="D53" s="41" t="s">
        <v>80</v>
      </c>
      <c r="E53" s="40" t="s">
        <v>21</v>
      </c>
      <c r="F53" s="45">
        <v>10</v>
      </c>
      <c r="G53" s="54"/>
      <c r="H53" s="37">
        <f t="shared" si="2"/>
        <v>0</v>
      </c>
    </row>
    <row r="54" spans="2:8" x14ac:dyDescent="0.35">
      <c r="B54" s="32">
        <v>16</v>
      </c>
      <c r="C54" s="40">
        <v>1000260</v>
      </c>
      <c r="D54" s="41" t="s">
        <v>81</v>
      </c>
      <c r="E54" s="40" t="s">
        <v>21</v>
      </c>
      <c r="F54" s="45">
        <v>10</v>
      </c>
      <c r="G54" s="54"/>
      <c r="H54" s="37">
        <f t="shared" si="2"/>
        <v>0</v>
      </c>
    </row>
    <row r="55" spans="2:8" x14ac:dyDescent="0.35">
      <c r="B55" s="32">
        <v>17</v>
      </c>
      <c r="C55" s="40">
        <v>1000261</v>
      </c>
      <c r="D55" s="41" t="s">
        <v>82</v>
      </c>
      <c r="E55" s="40" t="s">
        <v>21</v>
      </c>
      <c r="F55" s="45">
        <v>10</v>
      </c>
      <c r="G55" s="54"/>
      <c r="H55" s="37">
        <f t="shared" si="2"/>
        <v>0</v>
      </c>
    </row>
    <row r="56" spans="2:8" x14ac:dyDescent="0.35">
      <c r="B56" s="32">
        <v>18</v>
      </c>
      <c r="C56" s="40">
        <v>1000073</v>
      </c>
      <c r="D56" s="41" t="s">
        <v>83</v>
      </c>
      <c r="E56" s="40" t="s">
        <v>84</v>
      </c>
      <c r="F56" s="45">
        <v>10</v>
      </c>
      <c r="G56" s="54"/>
      <c r="H56" s="37">
        <f t="shared" si="2"/>
        <v>0</v>
      </c>
    </row>
    <row r="57" spans="2:8" ht="31.5" x14ac:dyDescent="0.35">
      <c r="B57" s="32">
        <v>19</v>
      </c>
      <c r="C57" s="40">
        <v>1000100</v>
      </c>
      <c r="D57" s="41" t="s">
        <v>85</v>
      </c>
      <c r="E57" s="40" t="s">
        <v>21</v>
      </c>
      <c r="F57" s="45">
        <v>1</v>
      </c>
      <c r="G57" s="54"/>
      <c r="H57" s="37">
        <f t="shared" si="2"/>
        <v>0</v>
      </c>
    </row>
    <row r="58" spans="2:8" x14ac:dyDescent="0.35">
      <c r="B58" s="32">
        <v>20</v>
      </c>
      <c r="C58" s="40">
        <v>1000101</v>
      </c>
      <c r="D58" s="41" t="s">
        <v>86</v>
      </c>
      <c r="E58" s="40" t="s">
        <v>21</v>
      </c>
      <c r="F58" s="45">
        <v>1</v>
      </c>
      <c r="G58" s="54"/>
      <c r="H58" s="37">
        <f t="shared" si="2"/>
        <v>0</v>
      </c>
    </row>
    <row r="59" spans="2:8" ht="31.5" x14ac:dyDescent="0.35">
      <c r="B59" s="32">
        <v>21</v>
      </c>
      <c r="C59" s="40">
        <v>1000278</v>
      </c>
      <c r="D59" s="41" t="s">
        <v>87</v>
      </c>
      <c r="E59" s="40" t="s">
        <v>21</v>
      </c>
      <c r="F59" s="45">
        <v>1</v>
      </c>
      <c r="G59" s="54"/>
      <c r="H59" s="37">
        <f t="shared" si="2"/>
        <v>0</v>
      </c>
    </row>
    <row r="60" spans="2:8" x14ac:dyDescent="0.35">
      <c r="B60" s="32">
        <v>22</v>
      </c>
      <c r="C60" s="40">
        <v>1000282</v>
      </c>
      <c r="D60" s="41" t="s">
        <v>88</v>
      </c>
      <c r="E60" s="40" t="s">
        <v>65</v>
      </c>
      <c r="F60" s="45">
        <v>60</v>
      </c>
      <c r="G60" s="54"/>
      <c r="H60" s="37">
        <f t="shared" si="2"/>
        <v>0</v>
      </c>
    </row>
    <row r="61" spans="2:8" x14ac:dyDescent="0.35">
      <c r="B61" s="32">
        <v>23</v>
      </c>
      <c r="C61" s="40">
        <v>1000281</v>
      </c>
      <c r="D61" s="41" t="s">
        <v>52</v>
      </c>
      <c r="E61" s="40" t="s">
        <v>25</v>
      </c>
      <c r="F61" s="45">
        <v>3600</v>
      </c>
      <c r="G61" s="54"/>
      <c r="H61" s="37">
        <f>F61*G61/100</f>
        <v>0</v>
      </c>
    </row>
    <row r="62" spans="2:8" ht="31.5" x14ac:dyDescent="0.35">
      <c r="B62" s="32">
        <v>24</v>
      </c>
      <c r="C62" s="40">
        <v>1000284</v>
      </c>
      <c r="D62" s="41" t="s">
        <v>53</v>
      </c>
      <c r="E62" s="40" t="s">
        <v>29</v>
      </c>
      <c r="F62" s="45">
        <v>60</v>
      </c>
      <c r="G62" s="54"/>
      <c r="H62" s="37">
        <f t="shared" si="2"/>
        <v>0</v>
      </c>
    </row>
    <row r="63" spans="2:8" x14ac:dyDescent="0.35">
      <c r="B63" s="13" t="s">
        <v>89</v>
      </c>
      <c r="C63" s="14"/>
      <c r="D63" s="14"/>
      <c r="E63" s="14"/>
      <c r="F63" s="14"/>
      <c r="G63" s="15"/>
      <c r="H63" s="10">
        <f>SUM(H39:H62)</f>
        <v>0</v>
      </c>
    </row>
    <row r="64" spans="2:8" x14ac:dyDescent="0.35">
      <c r="B64" s="46" t="s">
        <v>90</v>
      </c>
      <c r="C64" s="47"/>
      <c r="D64" s="47"/>
      <c r="E64" s="47"/>
      <c r="F64" s="47"/>
      <c r="G64" s="47"/>
      <c r="H64" s="48"/>
    </row>
    <row r="65" spans="2:8" x14ac:dyDescent="0.35">
      <c r="B65" s="49" t="s">
        <v>1</v>
      </c>
      <c r="C65" s="49" t="s">
        <v>2</v>
      </c>
      <c r="D65" s="49" t="s">
        <v>3</v>
      </c>
      <c r="E65" s="49" t="s">
        <v>4</v>
      </c>
      <c r="F65" s="49" t="s">
        <v>5</v>
      </c>
      <c r="G65" s="50" t="s">
        <v>6</v>
      </c>
      <c r="H65" s="50" t="s">
        <v>7</v>
      </c>
    </row>
    <row r="66" spans="2:8" x14ac:dyDescent="0.35">
      <c r="B66" s="49">
        <v>1</v>
      </c>
      <c r="C66" s="40">
        <v>1000154</v>
      </c>
      <c r="D66" s="41" t="s">
        <v>64</v>
      </c>
      <c r="E66" s="40" t="s">
        <v>65</v>
      </c>
      <c r="F66" s="45">
        <v>0.7</v>
      </c>
      <c r="G66" s="54"/>
      <c r="H66" s="37">
        <f>G66*F66</f>
        <v>0</v>
      </c>
    </row>
    <row r="67" spans="2:8" x14ac:dyDescent="0.35">
      <c r="B67" s="49">
        <v>2</v>
      </c>
      <c r="C67" s="40">
        <v>1000269</v>
      </c>
      <c r="D67" s="41" t="s">
        <v>66</v>
      </c>
      <c r="E67" s="40" t="s">
        <v>21</v>
      </c>
      <c r="F67" s="45">
        <v>5</v>
      </c>
      <c r="G67" s="54"/>
      <c r="H67" s="37">
        <f t="shared" ref="H67:H90" si="3">G67*F67</f>
        <v>0</v>
      </c>
    </row>
    <row r="68" spans="2:8" x14ac:dyDescent="0.35">
      <c r="B68" s="49">
        <v>3</v>
      </c>
      <c r="C68" s="40">
        <v>1000114</v>
      </c>
      <c r="D68" s="41" t="s">
        <v>67</v>
      </c>
      <c r="E68" s="40" t="s">
        <v>21</v>
      </c>
      <c r="F68" s="45">
        <v>1</v>
      </c>
      <c r="G68" s="54"/>
      <c r="H68" s="37">
        <f t="shared" si="3"/>
        <v>0</v>
      </c>
    </row>
    <row r="69" spans="2:8" x14ac:dyDescent="0.35">
      <c r="B69" s="49">
        <v>4</v>
      </c>
      <c r="C69" s="40">
        <v>1000111</v>
      </c>
      <c r="D69" s="41" t="s">
        <v>68</v>
      </c>
      <c r="E69" s="40" t="s">
        <v>21</v>
      </c>
      <c r="F69" s="45">
        <v>1</v>
      </c>
      <c r="G69" s="54"/>
      <c r="H69" s="37">
        <f t="shared" si="3"/>
        <v>0</v>
      </c>
    </row>
    <row r="70" spans="2:8" x14ac:dyDescent="0.35">
      <c r="B70" s="49">
        <v>5</v>
      </c>
      <c r="C70" s="40">
        <v>1000156</v>
      </c>
      <c r="D70" s="41" t="s">
        <v>69</v>
      </c>
      <c r="E70" s="40" t="s">
        <v>21</v>
      </c>
      <c r="F70" s="45">
        <v>5</v>
      </c>
      <c r="G70" s="54"/>
      <c r="H70" s="37">
        <f t="shared" si="3"/>
        <v>0</v>
      </c>
    </row>
    <row r="71" spans="2:8" x14ac:dyDescent="0.35">
      <c r="B71" s="49">
        <v>6</v>
      </c>
      <c r="C71" s="40">
        <v>1000183</v>
      </c>
      <c r="D71" s="41" t="s">
        <v>70</v>
      </c>
      <c r="E71" s="40" t="s">
        <v>21</v>
      </c>
      <c r="F71" s="45">
        <v>5</v>
      </c>
      <c r="G71" s="54"/>
      <c r="H71" s="37">
        <f t="shared" si="3"/>
        <v>0</v>
      </c>
    </row>
    <row r="72" spans="2:8" x14ac:dyDescent="0.35">
      <c r="B72" s="49">
        <v>7</v>
      </c>
      <c r="C72" s="40">
        <v>1000213</v>
      </c>
      <c r="D72" s="41" t="s">
        <v>71</v>
      </c>
      <c r="E72" s="40" t="s">
        <v>21</v>
      </c>
      <c r="F72" s="45">
        <v>12</v>
      </c>
      <c r="G72" s="54"/>
      <c r="H72" s="37">
        <f t="shared" si="3"/>
        <v>0</v>
      </c>
    </row>
    <row r="73" spans="2:8" x14ac:dyDescent="0.35">
      <c r="B73" s="49">
        <v>8</v>
      </c>
      <c r="C73" s="40">
        <v>1000219</v>
      </c>
      <c r="D73" s="41" t="s">
        <v>72</v>
      </c>
      <c r="E73" s="40" t="s">
        <v>21</v>
      </c>
      <c r="F73" s="45">
        <v>22</v>
      </c>
      <c r="G73" s="54"/>
      <c r="H73" s="37">
        <f t="shared" si="3"/>
        <v>0</v>
      </c>
    </row>
    <row r="74" spans="2:8" x14ac:dyDescent="0.35">
      <c r="B74" s="49">
        <v>9</v>
      </c>
      <c r="C74" s="40">
        <v>1000220</v>
      </c>
      <c r="D74" s="41" t="s">
        <v>73</v>
      </c>
      <c r="E74" s="40" t="s">
        <v>21</v>
      </c>
      <c r="F74" s="45">
        <v>64</v>
      </c>
      <c r="G74" s="54"/>
      <c r="H74" s="37">
        <f t="shared" si="3"/>
        <v>0</v>
      </c>
    </row>
    <row r="75" spans="2:8" x14ac:dyDescent="0.35">
      <c r="B75" s="49">
        <v>10</v>
      </c>
      <c r="C75" s="40">
        <v>1000218</v>
      </c>
      <c r="D75" s="41" t="s">
        <v>74</v>
      </c>
      <c r="E75" s="40" t="s">
        <v>21</v>
      </c>
      <c r="F75" s="45">
        <v>8</v>
      </c>
      <c r="G75" s="54"/>
      <c r="H75" s="37">
        <f t="shared" si="3"/>
        <v>0</v>
      </c>
    </row>
    <row r="76" spans="2:8" x14ac:dyDescent="0.35">
      <c r="B76" s="49">
        <v>11</v>
      </c>
      <c r="C76" s="40">
        <v>1000239</v>
      </c>
      <c r="D76" s="41" t="s">
        <v>75</v>
      </c>
      <c r="E76" s="40" t="s">
        <v>76</v>
      </c>
      <c r="F76" s="45">
        <v>665</v>
      </c>
      <c r="G76" s="54"/>
      <c r="H76" s="37">
        <f t="shared" si="3"/>
        <v>0</v>
      </c>
    </row>
    <row r="77" spans="2:8" x14ac:dyDescent="0.35">
      <c r="B77" s="49">
        <v>12</v>
      </c>
      <c r="C77" s="40">
        <v>1000248</v>
      </c>
      <c r="D77" s="41" t="s">
        <v>77</v>
      </c>
      <c r="E77" s="40" t="s">
        <v>76</v>
      </c>
      <c r="F77" s="45">
        <v>3255</v>
      </c>
      <c r="G77" s="54"/>
      <c r="H77" s="37">
        <f t="shared" si="3"/>
        <v>0</v>
      </c>
    </row>
    <row r="78" spans="2:8" x14ac:dyDescent="0.35">
      <c r="B78" s="49">
        <v>13</v>
      </c>
      <c r="C78" s="40">
        <v>1000232</v>
      </c>
      <c r="D78" s="41" t="s">
        <v>91</v>
      </c>
      <c r="E78" s="40" t="s">
        <v>76</v>
      </c>
      <c r="F78" s="45">
        <v>665</v>
      </c>
      <c r="G78" s="54"/>
      <c r="H78" s="37">
        <f t="shared" si="3"/>
        <v>0</v>
      </c>
    </row>
    <row r="79" spans="2:8" x14ac:dyDescent="0.35">
      <c r="B79" s="49">
        <v>14</v>
      </c>
      <c r="C79" s="40">
        <v>1000189</v>
      </c>
      <c r="D79" s="41" t="s">
        <v>92</v>
      </c>
      <c r="E79" s="40" t="s">
        <v>21</v>
      </c>
      <c r="F79" s="45">
        <v>12</v>
      </c>
      <c r="G79" s="54"/>
      <c r="H79" s="37">
        <f t="shared" si="3"/>
        <v>0</v>
      </c>
    </row>
    <row r="80" spans="2:8" x14ac:dyDescent="0.35">
      <c r="B80" s="49">
        <v>15</v>
      </c>
      <c r="C80" s="40">
        <v>1000209</v>
      </c>
      <c r="D80" s="41" t="s">
        <v>78</v>
      </c>
      <c r="E80" s="40" t="s">
        <v>21</v>
      </c>
      <c r="F80" s="45">
        <v>57</v>
      </c>
      <c r="G80" s="54"/>
      <c r="H80" s="37">
        <f t="shared" si="3"/>
        <v>0</v>
      </c>
    </row>
    <row r="81" spans="2:8" x14ac:dyDescent="0.35">
      <c r="B81" s="49">
        <v>16</v>
      </c>
      <c r="C81" s="40">
        <v>1000258</v>
      </c>
      <c r="D81" s="41" t="s">
        <v>79</v>
      </c>
      <c r="E81" s="40" t="s">
        <v>21</v>
      </c>
      <c r="F81" s="45">
        <v>10</v>
      </c>
      <c r="G81" s="54"/>
      <c r="H81" s="37">
        <f t="shared" si="3"/>
        <v>0</v>
      </c>
    </row>
    <row r="82" spans="2:8" x14ac:dyDescent="0.35">
      <c r="B82" s="49">
        <v>17</v>
      </c>
      <c r="C82" s="40">
        <v>1000259</v>
      </c>
      <c r="D82" s="41" t="s">
        <v>80</v>
      </c>
      <c r="E82" s="40" t="s">
        <v>21</v>
      </c>
      <c r="F82" s="45">
        <v>10</v>
      </c>
      <c r="G82" s="54"/>
      <c r="H82" s="37">
        <f t="shared" si="3"/>
        <v>0</v>
      </c>
    </row>
    <row r="83" spans="2:8" x14ac:dyDescent="0.35">
      <c r="B83" s="49">
        <v>18</v>
      </c>
      <c r="C83" s="40">
        <v>1000260</v>
      </c>
      <c r="D83" s="41" t="s">
        <v>81</v>
      </c>
      <c r="E83" s="40" t="s">
        <v>21</v>
      </c>
      <c r="F83" s="45">
        <v>10</v>
      </c>
      <c r="G83" s="54"/>
      <c r="H83" s="37">
        <f t="shared" si="3"/>
        <v>0</v>
      </c>
    </row>
    <row r="84" spans="2:8" x14ac:dyDescent="0.35">
      <c r="B84" s="49">
        <v>19</v>
      </c>
      <c r="C84" s="40">
        <v>1000261</v>
      </c>
      <c r="D84" s="41" t="s">
        <v>82</v>
      </c>
      <c r="E84" s="40" t="s">
        <v>21</v>
      </c>
      <c r="F84" s="45">
        <v>10</v>
      </c>
      <c r="G84" s="54"/>
      <c r="H84" s="37">
        <f t="shared" si="3"/>
        <v>0</v>
      </c>
    </row>
    <row r="85" spans="2:8" ht="31.5" x14ac:dyDescent="0.35">
      <c r="B85" s="49">
        <v>20</v>
      </c>
      <c r="C85" s="40">
        <v>1000100</v>
      </c>
      <c r="D85" s="41" t="s">
        <v>85</v>
      </c>
      <c r="E85" s="40" t="s">
        <v>21</v>
      </c>
      <c r="F85" s="45">
        <v>2</v>
      </c>
      <c r="G85" s="54"/>
      <c r="H85" s="37">
        <f t="shared" si="3"/>
        <v>0</v>
      </c>
    </row>
    <row r="86" spans="2:8" x14ac:dyDescent="0.35">
      <c r="B86" s="49">
        <v>21</v>
      </c>
      <c r="C86" s="40">
        <v>1000101</v>
      </c>
      <c r="D86" s="41" t="s">
        <v>86</v>
      </c>
      <c r="E86" s="40" t="s">
        <v>21</v>
      </c>
      <c r="F86" s="45">
        <v>1</v>
      </c>
      <c r="G86" s="54"/>
      <c r="H86" s="37">
        <f t="shared" si="3"/>
        <v>0</v>
      </c>
    </row>
    <row r="87" spans="2:8" ht="31.5" x14ac:dyDescent="0.35">
      <c r="B87" s="49">
        <v>22</v>
      </c>
      <c r="C87" s="40">
        <v>1000278</v>
      </c>
      <c r="D87" s="41" t="s">
        <v>87</v>
      </c>
      <c r="E87" s="40" t="s">
        <v>21</v>
      </c>
      <c r="F87" s="45">
        <v>1</v>
      </c>
      <c r="G87" s="54"/>
      <c r="H87" s="37">
        <f t="shared" si="3"/>
        <v>0</v>
      </c>
    </row>
    <row r="88" spans="2:8" x14ac:dyDescent="0.35">
      <c r="B88" s="49">
        <v>23</v>
      </c>
      <c r="C88" s="40">
        <v>1000282</v>
      </c>
      <c r="D88" s="41" t="s">
        <v>88</v>
      </c>
      <c r="E88" s="40" t="s">
        <v>65</v>
      </c>
      <c r="F88" s="45">
        <v>60</v>
      </c>
      <c r="G88" s="54"/>
      <c r="H88" s="37">
        <f t="shared" si="3"/>
        <v>0</v>
      </c>
    </row>
    <row r="89" spans="2:8" x14ac:dyDescent="0.35">
      <c r="B89" s="49">
        <v>24</v>
      </c>
      <c r="C89" s="40">
        <v>1000281</v>
      </c>
      <c r="D89" s="41" t="s">
        <v>52</v>
      </c>
      <c r="E89" s="40" t="s">
        <v>25</v>
      </c>
      <c r="F89" s="45">
        <v>4000</v>
      </c>
      <c r="G89" s="54"/>
      <c r="H89" s="37">
        <f>G89*F89/100</f>
        <v>0</v>
      </c>
    </row>
    <row r="90" spans="2:8" ht="31.5" x14ac:dyDescent="0.35">
      <c r="B90" s="49">
        <v>25</v>
      </c>
      <c r="C90" s="40">
        <v>1000284</v>
      </c>
      <c r="D90" s="41" t="s">
        <v>53</v>
      </c>
      <c r="E90" s="40" t="s">
        <v>29</v>
      </c>
      <c r="F90" s="45">
        <v>60</v>
      </c>
      <c r="G90" s="54"/>
      <c r="H90" s="37">
        <f t="shared" si="3"/>
        <v>0</v>
      </c>
    </row>
    <row r="91" spans="2:8" x14ac:dyDescent="0.35">
      <c r="B91" s="13" t="s">
        <v>93</v>
      </c>
      <c r="C91" s="14"/>
      <c r="D91" s="14"/>
      <c r="E91" s="14"/>
      <c r="F91" s="14"/>
      <c r="G91" s="15"/>
      <c r="H91" s="10">
        <f>SUM(H66:H90)</f>
        <v>0</v>
      </c>
    </row>
    <row r="92" spans="2:8" x14ac:dyDescent="0.35">
      <c r="B92" s="13" t="s">
        <v>95</v>
      </c>
      <c r="C92" s="14"/>
      <c r="D92" s="14"/>
      <c r="E92" s="14"/>
      <c r="F92" s="14"/>
      <c r="G92" s="15"/>
      <c r="H92" s="10">
        <f>H91+H63</f>
        <v>0</v>
      </c>
    </row>
    <row r="93" spans="2:8" ht="23.25" x14ac:dyDescent="0.35">
      <c r="B93" s="31" t="s">
        <v>116</v>
      </c>
      <c r="C93" s="31"/>
      <c r="D93" s="31"/>
      <c r="E93" s="31"/>
      <c r="F93" s="31"/>
      <c r="G93" s="31"/>
      <c r="H93" s="31"/>
    </row>
    <row r="94" spans="2:8" x14ac:dyDescent="0.35">
      <c r="B94" s="46" t="s">
        <v>90</v>
      </c>
      <c r="C94" s="47"/>
      <c r="D94" s="47"/>
      <c r="E94" s="47"/>
      <c r="F94" s="47"/>
      <c r="G94" s="47"/>
      <c r="H94" s="48"/>
    </row>
    <row r="95" spans="2:8" x14ac:dyDescent="0.35">
      <c r="B95" s="32" t="s">
        <v>1</v>
      </c>
      <c r="C95" s="32" t="s">
        <v>2</v>
      </c>
      <c r="D95" s="32" t="s">
        <v>3</v>
      </c>
      <c r="E95" s="32" t="s">
        <v>4</v>
      </c>
      <c r="F95" s="32" t="s">
        <v>5</v>
      </c>
      <c r="G95" s="33" t="s">
        <v>6</v>
      </c>
      <c r="H95" s="33" t="s">
        <v>7</v>
      </c>
    </row>
    <row r="96" spans="2:8" x14ac:dyDescent="0.35">
      <c r="B96" s="32">
        <v>1</v>
      </c>
      <c r="C96" s="40">
        <v>1000154</v>
      </c>
      <c r="D96" s="41" t="s">
        <v>64</v>
      </c>
      <c r="E96" s="40" t="s">
        <v>65</v>
      </c>
      <c r="F96" s="45">
        <v>0.5</v>
      </c>
      <c r="G96" s="54"/>
      <c r="H96" s="37">
        <f>G96*F96</f>
        <v>0</v>
      </c>
    </row>
    <row r="97" spans="2:8" x14ac:dyDescent="0.35">
      <c r="B97" s="32">
        <v>2</v>
      </c>
      <c r="C97" s="40">
        <v>1000269</v>
      </c>
      <c r="D97" s="41" t="s">
        <v>66</v>
      </c>
      <c r="E97" s="40" t="s">
        <v>21</v>
      </c>
      <c r="F97" s="45">
        <v>5</v>
      </c>
      <c r="G97" s="54"/>
      <c r="H97" s="37">
        <f t="shared" ref="H97:H118" si="4">G97*F97</f>
        <v>0</v>
      </c>
    </row>
    <row r="98" spans="2:8" x14ac:dyDescent="0.35">
      <c r="B98" s="32">
        <v>3</v>
      </c>
      <c r="C98" s="40">
        <v>1000156</v>
      </c>
      <c r="D98" s="41" t="s">
        <v>69</v>
      </c>
      <c r="E98" s="40" t="s">
        <v>21</v>
      </c>
      <c r="F98" s="45">
        <v>4</v>
      </c>
      <c r="G98" s="54"/>
      <c r="H98" s="37">
        <f t="shared" si="4"/>
        <v>0</v>
      </c>
    </row>
    <row r="99" spans="2:8" x14ac:dyDescent="0.35">
      <c r="B99" s="32">
        <v>4</v>
      </c>
      <c r="C99" s="40">
        <v>1000183</v>
      </c>
      <c r="D99" s="41" t="s">
        <v>70</v>
      </c>
      <c r="E99" s="40" t="s">
        <v>21</v>
      </c>
      <c r="F99" s="45">
        <v>4</v>
      </c>
      <c r="G99" s="54"/>
      <c r="H99" s="37">
        <f t="shared" si="4"/>
        <v>0</v>
      </c>
    </row>
    <row r="100" spans="2:8" x14ac:dyDescent="0.35">
      <c r="B100" s="32">
        <v>5</v>
      </c>
      <c r="C100" s="40">
        <v>1000213</v>
      </c>
      <c r="D100" s="41" t="s">
        <v>71</v>
      </c>
      <c r="E100" s="40" t="s">
        <v>21</v>
      </c>
      <c r="F100" s="45">
        <v>16</v>
      </c>
      <c r="G100" s="54"/>
      <c r="H100" s="37">
        <f t="shared" si="4"/>
        <v>0</v>
      </c>
    </row>
    <row r="101" spans="2:8" x14ac:dyDescent="0.35">
      <c r="B101" s="32">
        <v>6</v>
      </c>
      <c r="C101" s="40">
        <v>1000219</v>
      </c>
      <c r="D101" s="41" t="s">
        <v>72</v>
      </c>
      <c r="E101" s="40" t="s">
        <v>21</v>
      </c>
      <c r="F101" s="45">
        <v>8</v>
      </c>
      <c r="G101" s="54"/>
      <c r="H101" s="37">
        <f t="shared" si="4"/>
        <v>0</v>
      </c>
    </row>
    <row r="102" spans="2:8" x14ac:dyDescent="0.35">
      <c r="B102" s="32">
        <v>7</v>
      </c>
      <c r="C102" s="40">
        <v>1000220</v>
      </c>
      <c r="D102" s="41" t="s">
        <v>73</v>
      </c>
      <c r="E102" s="40" t="s">
        <v>21</v>
      </c>
      <c r="F102" s="45">
        <v>30</v>
      </c>
      <c r="G102" s="54"/>
      <c r="H102" s="37">
        <f t="shared" si="4"/>
        <v>0</v>
      </c>
    </row>
    <row r="103" spans="2:8" x14ac:dyDescent="0.35">
      <c r="B103" s="32">
        <v>8</v>
      </c>
      <c r="C103" s="40">
        <v>1000218</v>
      </c>
      <c r="D103" s="41" t="s">
        <v>74</v>
      </c>
      <c r="E103" s="40" t="s">
        <v>21</v>
      </c>
      <c r="F103" s="45">
        <v>10</v>
      </c>
      <c r="G103" s="54"/>
      <c r="H103" s="37">
        <f t="shared" si="4"/>
        <v>0</v>
      </c>
    </row>
    <row r="104" spans="2:8" x14ac:dyDescent="0.35">
      <c r="B104" s="32">
        <v>9</v>
      </c>
      <c r="C104" s="40">
        <v>1000239</v>
      </c>
      <c r="D104" s="41" t="s">
        <v>75</v>
      </c>
      <c r="E104" s="40" t="s">
        <v>76</v>
      </c>
      <c r="F104" s="45">
        <v>480</v>
      </c>
      <c r="G104" s="54"/>
      <c r="H104" s="37">
        <f t="shared" si="4"/>
        <v>0</v>
      </c>
    </row>
    <row r="105" spans="2:8" x14ac:dyDescent="0.35">
      <c r="B105" s="32">
        <v>10</v>
      </c>
      <c r="C105" s="40">
        <v>1000248</v>
      </c>
      <c r="D105" s="41" t="s">
        <v>77</v>
      </c>
      <c r="E105" s="40" t="s">
        <v>76</v>
      </c>
      <c r="F105" s="45">
        <v>2170</v>
      </c>
      <c r="G105" s="54"/>
      <c r="H105" s="37">
        <f t="shared" si="4"/>
        <v>0</v>
      </c>
    </row>
    <row r="106" spans="2:8" x14ac:dyDescent="0.35">
      <c r="B106" s="32">
        <v>11</v>
      </c>
      <c r="C106" s="40">
        <v>1000189</v>
      </c>
      <c r="D106" s="41" t="s">
        <v>92</v>
      </c>
      <c r="E106" s="40" t="s">
        <v>21</v>
      </c>
      <c r="F106" s="45">
        <v>12</v>
      </c>
      <c r="G106" s="54"/>
      <c r="H106" s="37">
        <f t="shared" si="4"/>
        <v>0</v>
      </c>
    </row>
    <row r="107" spans="2:8" x14ac:dyDescent="0.35">
      <c r="B107" s="32">
        <v>12</v>
      </c>
      <c r="C107" s="40">
        <v>1000209</v>
      </c>
      <c r="D107" s="41" t="s">
        <v>78</v>
      </c>
      <c r="E107" s="40" t="s">
        <v>21</v>
      </c>
      <c r="F107" s="45">
        <v>50</v>
      </c>
      <c r="G107" s="54"/>
      <c r="H107" s="37">
        <f t="shared" si="4"/>
        <v>0</v>
      </c>
    </row>
    <row r="108" spans="2:8" x14ac:dyDescent="0.35">
      <c r="B108" s="32">
        <v>13</v>
      </c>
      <c r="C108" s="40">
        <v>1000258</v>
      </c>
      <c r="D108" s="41" t="s">
        <v>79</v>
      </c>
      <c r="E108" s="40" t="s">
        <v>21</v>
      </c>
      <c r="F108" s="45">
        <v>10</v>
      </c>
      <c r="G108" s="54"/>
      <c r="H108" s="37">
        <f t="shared" si="4"/>
        <v>0</v>
      </c>
    </row>
    <row r="109" spans="2:8" x14ac:dyDescent="0.35">
      <c r="B109" s="32">
        <v>14</v>
      </c>
      <c r="C109" s="40">
        <v>1000259</v>
      </c>
      <c r="D109" s="41" t="s">
        <v>80</v>
      </c>
      <c r="E109" s="40" t="s">
        <v>21</v>
      </c>
      <c r="F109" s="45">
        <v>10</v>
      </c>
      <c r="G109" s="54"/>
      <c r="H109" s="37">
        <f t="shared" si="4"/>
        <v>0</v>
      </c>
    </row>
    <row r="110" spans="2:8" x14ac:dyDescent="0.35">
      <c r="B110" s="32">
        <v>15</v>
      </c>
      <c r="C110" s="40">
        <v>1000260</v>
      </c>
      <c r="D110" s="41" t="s">
        <v>81</v>
      </c>
      <c r="E110" s="40" t="s">
        <v>21</v>
      </c>
      <c r="F110" s="45">
        <v>10</v>
      </c>
      <c r="G110" s="54"/>
      <c r="H110" s="37">
        <f t="shared" si="4"/>
        <v>0</v>
      </c>
    </row>
    <row r="111" spans="2:8" x14ac:dyDescent="0.35">
      <c r="B111" s="32">
        <v>16</v>
      </c>
      <c r="C111" s="40">
        <v>1000261</v>
      </c>
      <c r="D111" s="41" t="s">
        <v>82</v>
      </c>
      <c r="E111" s="40" t="s">
        <v>21</v>
      </c>
      <c r="F111" s="45">
        <v>10</v>
      </c>
      <c r="G111" s="54"/>
      <c r="H111" s="37">
        <f t="shared" si="4"/>
        <v>0</v>
      </c>
    </row>
    <row r="112" spans="2:8" x14ac:dyDescent="0.35">
      <c r="B112" s="32">
        <v>17</v>
      </c>
      <c r="C112" s="40">
        <v>1000073</v>
      </c>
      <c r="D112" s="41" t="s">
        <v>83</v>
      </c>
      <c r="E112" s="40" t="s">
        <v>84</v>
      </c>
      <c r="F112" s="45">
        <v>10</v>
      </c>
      <c r="G112" s="54"/>
      <c r="H112" s="37">
        <f t="shared" si="4"/>
        <v>0</v>
      </c>
    </row>
    <row r="113" spans="2:8" ht="31.5" x14ac:dyDescent="0.35">
      <c r="B113" s="32">
        <v>18</v>
      </c>
      <c r="C113" s="40">
        <v>1000100</v>
      </c>
      <c r="D113" s="41" t="s">
        <v>85</v>
      </c>
      <c r="E113" s="40" t="s">
        <v>21</v>
      </c>
      <c r="F113" s="45">
        <v>1</v>
      </c>
      <c r="G113" s="54"/>
      <c r="H113" s="37">
        <f t="shared" si="4"/>
        <v>0</v>
      </c>
    </row>
    <row r="114" spans="2:8" x14ac:dyDescent="0.35">
      <c r="B114" s="32">
        <v>19</v>
      </c>
      <c r="C114" s="40">
        <v>1000101</v>
      </c>
      <c r="D114" s="41" t="s">
        <v>86</v>
      </c>
      <c r="E114" s="40" t="s">
        <v>21</v>
      </c>
      <c r="F114" s="45">
        <v>1</v>
      </c>
      <c r="G114" s="54"/>
      <c r="H114" s="37">
        <f t="shared" si="4"/>
        <v>0</v>
      </c>
    </row>
    <row r="115" spans="2:8" ht="31.5" x14ac:dyDescent="0.35">
      <c r="B115" s="32">
        <v>20</v>
      </c>
      <c r="C115" s="40">
        <v>1000278</v>
      </c>
      <c r="D115" s="41" t="s">
        <v>87</v>
      </c>
      <c r="E115" s="40" t="s">
        <v>21</v>
      </c>
      <c r="F115" s="45">
        <v>1</v>
      </c>
      <c r="G115" s="54"/>
      <c r="H115" s="37">
        <f t="shared" si="4"/>
        <v>0</v>
      </c>
    </row>
    <row r="116" spans="2:8" x14ac:dyDescent="0.35">
      <c r="B116" s="32">
        <v>21</v>
      </c>
      <c r="C116" s="40">
        <v>1000282</v>
      </c>
      <c r="D116" s="41" t="s">
        <v>88</v>
      </c>
      <c r="E116" s="40" t="s">
        <v>65</v>
      </c>
      <c r="F116" s="45">
        <v>60</v>
      </c>
      <c r="G116" s="54"/>
      <c r="H116" s="37">
        <f t="shared" si="4"/>
        <v>0</v>
      </c>
    </row>
    <row r="117" spans="2:8" x14ac:dyDescent="0.35">
      <c r="B117" s="32">
        <v>22</v>
      </c>
      <c r="C117" s="40">
        <v>1000281</v>
      </c>
      <c r="D117" s="41" t="s">
        <v>52</v>
      </c>
      <c r="E117" s="40" t="s">
        <v>25</v>
      </c>
      <c r="F117" s="45">
        <v>3000</v>
      </c>
      <c r="G117" s="54"/>
      <c r="H117" s="37">
        <f>G117*F117/100</f>
        <v>0</v>
      </c>
    </row>
    <row r="118" spans="2:8" ht="31.5" x14ac:dyDescent="0.35">
      <c r="B118" s="32">
        <v>23</v>
      </c>
      <c r="C118" s="40">
        <v>1000284</v>
      </c>
      <c r="D118" s="41" t="s">
        <v>53</v>
      </c>
      <c r="E118" s="40" t="s">
        <v>29</v>
      </c>
      <c r="F118" s="45">
        <v>60</v>
      </c>
      <c r="G118" s="54"/>
      <c r="H118" s="37">
        <f t="shared" si="4"/>
        <v>0</v>
      </c>
    </row>
    <row r="119" spans="2:8" x14ac:dyDescent="0.35">
      <c r="B119" s="13" t="s">
        <v>93</v>
      </c>
      <c r="C119" s="14"/>
      <c r="D119" s="14"/>
      <c r="E119" s="14"/>
      <c r="F119" s="14"/>
      <c r="G119" s="15"/>
      <c r="H119" s="51">
        <f>SUM(H96:H118)</f>
        <v>0</v>
      </c>
    </row>
    <row r="120" spans="2:8" x14ac:dyDescent="0.35">
      <c r="B120" s="46" t="s">
        <v>117</v>
      </c>
      <c r="C120" s="47"/>
      <c r="D120" s="47"/>
      <c r="E120" s="47"/>
      <c r="F120" s="47"/>
      <c r="G120" s="47"/>
      <c r="H120" s="48"/>
    </row>
    <row r="121" spans="2:8" x14ac:dyDescent="0.35">
      <c r="B121" s="32" t="s">
        <v>1</v>
      </c>
      <c r="C121" s="32" t="s">
        <v>2</v>
      </c>
      <c r="D121" s="32" t="s">
        <v>3</v>
      </c>
      <c r="E121" s="32" t="s">
        <v>4</v>
      </c>
      <c r="F121" s="32" t="s">
        <v>5</v>
      </c>
      <c r="G121" s="33" t="s">
        <v>6</v>
      </c>
      <c r="H121" s="33" t="s">
        <v>7</v>
      </c>
    </row>
    <row r="122" spans="2:8" x14ac:dyDescent="0.35">
      <c r="B122" s="32">
        <v>1</v>
      </c>
      <c r="C122" s="40">
        <v>1000154</v>
      </c>
      <c r="D122" s="41" t="s">
        <v>64</v>
      </c>
      <c r="E122" s="40" t="s">
        <v>65</v>
      </c>
      <c r="F122" s="45">
        <v>1.5</v>
      </c>
      <c r="G122" s="54"/>
      <c r="H122" s="37">
        <f>G122*F122</f>
        <v>0</v>
      </c>
    </row>
    <row r="123" spans="2:8" x14ac:dyDescent="0.35">
      <c r="B123" s="32">
        <v>2</v>
      </c>
      <c r="C123" s="40">
        <v>1000269</v>
      </c>
      <c r="D123" s="41" t="s">
        <v>66</v>
      </c>
      <c r="E123" s="40" t="s">
        <v>21</v>
      </c>
      <c r="F123" s="45">
        <v>8</v>
      </c>
      <c r="G123" s="54"/>
      <c r="H123" s="37">
        <f t="shared" ref="H123:H147" si="5">G123*F123</f>
        <v>0</v>
      </c>
    </row>
    <row r="124" spans="2:8" x14ac:dyDescent="0.35">
      <c r="B124" s="32">
        <v>3</v>
      </c>
      <c r="C124" s="40">
        <v>1000114</v>
      </c>
      <c r="D124" s="41" t="s">
        <v>67</v>
      </c>
      <c r="E124" s="40" t="s">
        <v>21</v>
      </c>
      <c r="F124" s="45">
        <v>3</v>
      </c>
      <c r="G124" s="54"/>
      <c r="H124" s="37">
        <f t="shared" si="5"/>
        <v>0</v>
      </c>
    </row>
    <row r="125" spans="2:8" x14ac:dyDescent="0.35">
      <c r="B125" s="32">
        <v>4</v>
      </c>
      <c r="C125" s="40">
        <v>1000111</v>
      </c>
      <c r="D125" s="41" t="s">
        <v>68</v>
      </c>
      <c r="E125" s="40" t="s">
        <v>21</v>
      </c>
      <c r="F125" s="45">
        <v>3</v>
      </c>
      <c r="G125" s="54"/>
      <c r="H125" s="37">
        <f t="shared" si="5"/>
        <v>0</v>
      </c>
    </row>
    <row r="126" spans="2:8" x14ac:dyDescent="0.35">
      <c r="B126" s="32">
        <v>5</v>
      </c>
      <c r="C126" s="40">
        <v>1000156</v>
      </c>
      <c r="D126" s="41" t="s">
        <v>69</v>
      </c>
      <c r="E126" s="40" t="s">
        <v>21</v>
      </c>
      <c r="F126" s="45">
        <v>8</v>
      </c>
      <c r="G126" s="54"/>
      <c r="H126" s="37">
        <f t="shared" si="5"/>
        <v>0</v>
      </c>
    </row>
    <row r="127" spans="2:8" x14ac:dyDescent="0.35">
      <c r="B127" s="32">
        <v>6</v>
      </c>
      <c r="C127" s="40">
        <v>1000183</v>
      </c>
      <c r="D127" s="41" t="s">
        <v>70</v>
      </c>
      <c r="E127" s="40" t="s">
        <v>21</v>
      </c>
      <c r="F127" s="45">
        <v>8</v>
      </c>
      <c r="G127" s="54"/>
      <c r="H127" s="37">
        <f t="shared" si="5"/>
        <v>0</v>
      </c>
    </row>
    <row r="128" spans="2:8" x14ac:dyDescent="0.35">
      <c r="B128" s="32">
        <v>7</v>
      </c>
      <c r="C128" s="40">
        <v>1000213</v>
      </c>
      <c r="D128" s="41" t="s">
        <v>71</v>
      </c>
      <c r="E128" s="40" t="s">
        <v>21</v>
      </c>
      <c r="F128" s="45">
        <v>30</v>
      </c>
      <c r="G128" s="54"/>
      <c r="H128" s="37">
        <f t="shared" si="5"/>
        <v>0</v>
      </c>
    </row>
    <row r="129" spans="2:8" x14ac:dyDescent="0.35">
      <c r="B129" s="32">
        <v>8</v>
      </c>
      <c r="C129" s="40">
        <v>1000219</v>
      </c>
      <c r="D129" s="41" t="s">
        <v>72</v>
      </c>
      <c r="E129" s="40" t="s">
        <v>21</v>
      </c>
      <c r="F129" s="45">
        <v>28</v>
      </c>
      <c r="G129" s="54"/>
      <c r="H129" s="37">
        <f t="shared" si="5"/>
        <v>0</v>
      </c>
    </row>
    <row r="130" spans="2:8" x14ac:dyDescent="0.35">
      <c r="B130" s="32">
        <v>9</v>
      </c>
      <c r="C130" s="40">
        <v>1000220</v>
      </c>
      <c r="D130" s="41" t="s">
        <v>73</v>
      </c>
      <c r="E130" s="40" t="s">
        <v>21</v>
      </c>
      <c r="F130" s="45">
        <v>162</v>
      </c>
      <c r="G130" s="54"/>
      <c r="H130" s="37">
        <f t="shared" si="5"/>
        <v>0</v>
      </c>
    </row>
    <row r="131" spans="2:8" x14ac:dyDescent="0.35">
      <c r="B131" s="32">
        <v>10</v>
      </c>
      <c r="C131" s="40">
        <v>1000218</v>
      </c>
      <c r="D131" s="41" t="s">
        <v>74</v>
      </c>
      <c r="E131" s="40" t="s">
        <v>21</v>
      </c>
      <c r="F131" s="45">
        <v>15</v>
      </c>
      <c r="G131" s="54"/>
      <c r="H131" s="37">
        <f t="shared" si="5"/>
        <v>0</v>
      </c>
    </row>
    <row r="132" spans="2:8" x14ac:dyDescent="0.35">
      <c r="B132" s="32">
        <v>11</v>
      </c>
      <c r="C132" s="40">
        <v>1000240</v>
      </c>
      <c r="D132" s="41" t="s">
        <v>118</v>
      </c>
      <c r="E132" s="40" t="s">
        <v>76</v>
      </c>
      <c r="F132" s="45">
        <v>490</v>
      </c>
      <c r="G132" s="54"/>
      <c r="H132" s="37">
        <f t="shared" si="5"/>
        <v>0</v>
      </c>
    </row>
    <row r="133" spans="2:8" x14ac:dyDescent="0.35">
      <c r="B133" s="32">
        <v>12</v>
      </c>
      <c r="C133" s="40">
        <v>1000239</v>
      </c>
      <c r="D133" s="41" t="s">
        <v>75</v>
      </c>
      <c r="E133" s="40" t="s">
        <v>76</v>
      </c>
      <c r="F133" s="45">
        <v>945</v>
      </c>
      <c r="G133" s="54"/>
      <c r="H133" s="37">
        <f t="shared" si="5"/>
        <v>0</v>
      </c>
    </row>
    <row r="134" spans="2:8" x14ac:dyDescent="0.35">
      <c r="B134" s="32">
        <v>13</v>
      </c>
      <c r="C134" s="40">
        <v>1000248</v>
      </c>
      <c r="D134" s="41" t="s">
        <v>77</v>
      </c>
      <c r="E134" s="40" t="s">
        <v>76</v>
      </c>
      <c r="F134" s="45">
        <v>7175</v>
      </c>
      <c r="G134" s="54"/>
      <c r="H134" s="37">
        <f t="shared" si="5"/>
        <v>0</v>
      </c>
    </row>
    <row r="135" spans="2:8" x14ac:dyDescent="0.35">
      <c r="B135" s="32">
        <v>14</v>
      </c>
      <c r="C135" s="40">
        <v>1000232</v>
      </c>
      <c r="D135" s="41" t="s">
        <v>91</v>
      </c>
      <c r="E135" s="40" t="s">
        <v>76</v>
      </c>
      <c r="F135" s="45">
        <v>2870</v>
      </c>
      <c r="G135" s="54"/>
      <c r="H135" s="37">
        <f t="shared" si="5"/>
        <v>0</v>
      </c>
    </row>
    <row r="136" spans="2:8" x14ac:dyDescent="0.35">
      <c r="B136" s="32">
        <v>15</v>
      </c>
      <c r="C136" s="40">
        <v>1000189</v>
      </c>
      <c r="D136" s="41" t="s">
        <v>92</v>
      </c>
      <c r="E136" s="40" t="s">
        <v>21</v>
      </c>
      <c r="F136" s="45">
        <v>20</v>
      </c>
      <c r="G136" s="54"/>
      <c r="H136" s="37">
        <f t="shared" si="5"/>
        <v>0</v>
      </c>
    </row>
    <row r="137" spans="2:8" x14ac:dyDescent="0.35">
      <c r="B137" s="32">
        <v>16</v>
      </c>
      <c r="C137" s="40">
        <v>1000209</v>
      </c>
      <c r="D137" s="41" t="s">
        <v>78</v>
      </c>
      <c r="E137" s="40" t="s">
        <v>21</v>
      </c>
      <c r="F137" s="45">
        <v>123</v>
      </c>
      <c r="G137" s="54"/>
      <c r="H137" s="37">
        <f t="shared" si="5"/>
        <v>0</v>
      </c>
    </row>
    <row r="138" spans="2:8" x14ac:dyDescent="0.35">
      <c r="B138" s="32">
        <v>17</v>
      </c>
      <c r="C138" s="40">
        <v>1000258</v>
      </c>
      <c r="D138" s="41" t="s">
        <v>79</v>
      </c>
      <c r="E138" s="40" t="s">
        <v>21</v>
      </c>
      <c r="F138" s="45">
        <v>30</v>
      </c>
      <c r="G138" s="54"/>
      <c r="H138" s="37">
        <f t="shared" si="5"/>
        <v>0</v>
      </c>
    </row>
    <row r="139" spans="2:8" x14ac:dyDescent="0.35">
      <c r="B139" s="32">
        <v>18</v>
      </c>
      <c r="C139" s="40">
        <v>1000259</v>
      </c>
      <c r="D139" s="41" t="s">
        <v>80</v>
      </c>
      <c r="E139" s="40" t="s">
        <v>21</v>
      </c>
      <c r="F139" s="45">
        <v>30</v>
      </c>
      <c r="G139" s="54"/>
      <c r="H139" s="37">
        <f t="shared" si="5"/>
        <v>0</v>
      </c>
    </row>
    <row r="140" spans="2:8" x14ac:dyDescent="0.35">
      <c r="B140" s="32">
        <v>19</v>
      </c>
      <c r="C140" s="40">
        <v>1000260</v>
      </c>
      <c r="D140" s="41" t="s">
        <v>81</v>
      </c>
      <c r="E140" s="40" t="s">
        <v>21</v>
      </c>
      <c r="F140" s="45">
        <v>30</v>
      </c>
      <c r="G140" s="54"/>
      <c r="H140" s="37">
        <f t="shared" si="5"/>
        <v>0</v>
      </c>
    </row>
    <row r="141" spans="2:8" x14ac:dyDescent="0.35">
      <c r="B141" s="32">
        <v>20</v>
      </c>
      <c r="C141" s="40">
        <v>1000261</v>
      </c>
      <c r="D141" s="41" t="s">
        <v>82</v>
      </c>
      <c r="E141" s="40" t="s">
        <v>21</v>
      </c>
      <c r="F141" s="45">
        <v>30</v>
      </c>
      <c r="G141" s="54"/>
      <c r="H141" s="37">
        <f t="shared" si="5"/>
        <v>0</v>
      </c>
    </row>
    <row r="142" spans="2:8" ht="31.5" x14ac:dyDescent="0.35">
      <c r="B142" s="32">
        <v>21</v>
      </c>
      <c r="C142" s="40">
        <v>1000100</v>
      </c>
      <c r="D142" s="41" t="s">
        <v>85</v>
      </c>
      <c r="E142" s="40" t="s">
        <v>21</v>
      </c>
      <c r="F142" s="45">
        <v>4</v>
      </c>
      <c r="G142" s="54"/>
      <c r="H142" s="37">
        <f t="shared" si="5"/>
        <v>0</v>
      </c>
    </row>
    <row r="143" spans="2:8" x14ac:dyDescent="0.35">
      <c r="B143" s="32">
        <v>22</v>
      </c>
      <c r="C143" s="40">
        <v>1000101</v>
      </c>
      <c r="D143" s="41" t="s">
        <v>86</v>
      </c>
      <c r="E143" s="40" t="s">
        <v>21</v>
      </c>
      <c r="F143" s="45">
        <v>1</v>
      </c>
      <c r="G143" s="54"/>
      <c r="H143" s="37">
        <f t="shared" si="5"/>
        <v>0</v>
      </c>
    </row>
    <row r="144" spans="2:8" ht="31.5" x14ac:dyDescent="0.35">
      <c r="B144" s="32">
        <v>23</v>
      </c>
      <c r="C144" s="40">
        <v>1000278</v>
      </c>
      <c r="D144" s="41" t="s">
        <v>87</v>
      </c>
      <c r="E144" s="40" t="s">
        <v>21</v>
      </c>
      <c r="F144" s="45">
        <v>1</v>
      </c>
      <c r="G144" s="54"/>
      <c r="H144" s="37">
        <f t="shared" si="5"/>
        <v>0</v>
      </c>
    </row>
    <row r="145" spans="2:8" x14ac:dyDescent="0.35">
      <c r="B145" s="32">
        <v>24</v>
      </c>
      <c r="C145" s="40">
        <v>1000282</v>
      </c>
      <c r="D145" s="41" t="s">
        <v>88</v>
      </c>
      <c r="E145" s="40" t="s">
        <v>65</v>
      </c>
      <c r="F145" s="45">
        <v>60</v>
      </c>
      <c r="G145" s="54"/>
      <c r="H145" s="37">
        <f t="shared" si="5"/>
        <v>0</v>
      </c>
    </row>
    <row r="146" spans="2:8" ht="21" customHeight="1" x14ac:dyDescent="0.35">
      <c r="B146" s="32">
        <v>25</v>
      </c>
      <c r="C146" s="40">
        <v>1000281</v>
      </c>
      <c r="D146" s="41" t="s">
        <v>52</v>
      </c>
      <c r="E146" s="40" t="s">
        <v>25</v>
      </c>
      <c r="F146" s="45">
        <v>8000</v>
      </c>
      <c r="G146" s="54"/>
      <c r="H146" s="37">
        <f>G146*F146/100</f>
        <v>0</v>
      </c>
    </row>
    <row r="147" spans="2:8" ht="31.5" x14ac:dyDescent="0.35">
      <c r="B147" s="32">
        <v>26</v>
      </c>
      <c r="C147" s="40">
        <v>1000284</v>
      </c>
      <c r="D147" s="41" t="s">
        <v>53</v>
      </c>
      <c r="E147" s="40" t="s">
        <v>29</v>
      </c>
      <c r="F147" s="45">
        <v>60</v>
      </c>
      <c r="G147" s="54"/>
      <c r="H147" s="37">
        <f t="shared" si="5"/>
        <v>0</v>
      </c>
    </row>
    <row r="148" spans="2:8" x14ac:dyDescent="0.35">
      <c r="B148" s="13" t="s">
        <v>119</v>
      </c>
      <c r="C148" s="14"/>
      <c r="D148" s="14"/>
      <c r="E148" s="14"/>
      <c r="F148" s="14"/>
      <c r="G148" s="15"/>
      <c r="H148" s="51">
        <f>SUM(H122:H147)</f>
        <v>0</v>
      </c>
    </row>
    <row r="149" spans="2:8" x14ac:dyDescent="0.35">
      <c r="B149" s="13" t="s">
        <v>120</v>
      </c>
      <c r="C149" s="14"/>
      <c r="D149" s="14"/>
      <c r="E149" s="14"/>
      <c r="F149" s="14"/>
      <c r="G149" s="15"/>
      <c r="H149" s="51">
        <f>H148+H119</f>
        <v>0</v>
      </c>
    </row>
    <row r="150" spans="2:8" x14ac:dyDescent="0.35">
      <c r="B150" s="13" t="s">
        <v>121</v>
      </c>
      <c r="C150" s="14"/>
      <c r="D150" s="14"/>
      <c r="E150" s="14"/>
      <c r="F150" s="14"/>
      <c r="G150" s="15"/>
      <c r="H150" s="51">
        <f>H149+H92+H35+H23</f>
        <v>0</v>
      </c>
    </row>
    <row r="151" spans="2:8" x14ac:dyDescent="0.35">
      <c r="B151" s="55"/>
      <c r="C151" s="55"/>
      <c r="D151" s="55"/>
      <c r="E151" s="55"/>
      <c r="F151" s="55"/>
      <c r="G151" s="55"/>
      <c r="H151" s="56"/>
    </row>
    <row r="152" spans="2:8" x14ac:dyDescent="0.35">
      <c r="B152" s="57" t="s">
        <v>124</v>
      </c>
      <c r="C152" s="1"/>
      <c r="D152" s="1"/>
      <c r="E152" s="58"/>
      <c r="F152" s="2"/>
      <c r="G152" s="3"/>
      <c r="H152" s="52"/>
    </row>
    <row r="153" spans="2:8" x14ac:dyDescent="0.35">
      <c r="B153" s="52"/>
      <c r="C153" s="52"/>
      <c r="D153" s="52"/>
      <c r="E153" s="59"/>
      <c r="F153" s="60"/>
      <c r="G153" s="3"/>
      <c r="H153" s="52"/>
    </row>
    <row r="154" spans="2:8" x14ac:dyDescent="0.35">
      <c r="B154" s="61" t="s">
        <v>125</v>
      </c>
      <c r="C154" s="61"/>
      <c r="D154" s="61"/>
      <c r="E154" s="61"/>
      <c r="F154" s="2"/>
      <c r="G154" s="3"/>
      <c r="H154" s="52"/>
    </row>
    <row r="155" spans="2:8" x14ac:dyDescent="0.35">
      <c r="B155" s="11" t="s">
        <v>126</v>
      </c>
      <c r="C155" s="11"/>
      <c r="D155" s="11"/>
      <c r="E155" s="11"/>
      <c r="F155" s="11"/>
      <c r="G155" s="11"/>
      <c r="H155" s="11"/>
    </row>
    <row r="156" spans="2:8" x14ac:dyDescent="0.35">
      <c r="B156" s="11"/>
      <c r="C156" s="11"/>
      <c r="D156" s="11"/>
      <c r="E156" s="11"/>
      <c r="F156" s="11"/>
      <c r="G156" s="11"/>
      <c r="H156" s="11"/>
    </row>
    <row r="157" spans="2:8" x14ac:dyDescent="0.35">
      <c r="B157" s="11"/>
      <c r="C157" s="11"/>
      <c r="D157" s="11"/>
      <c r="E157" s="11"/>
      <c r="F157" s="11"/>
      <c r="G157" s="11"/>
      <c r="H157" s="11"/>
    </row>
    <row r="158" spans="2:8" x14ac:dyDescent="0.35">
      <c r="B158" s="11"/>
      <c r="C158" s="11"/>
      <c r="D158" s="11"/>
      <c r="E158" s="11"/>
      <c r="F158" s="11"/>
      <c r="G158" s="11"/>
      <c r="H158" s="11"/>
    </row>
    <row r="159" spans="2:8" x14ac:dyDescent="0.35">
      <c r="B159" s="11" t="s">
        <v>40</v>
      </c>
      <c r="C159" s="11"/>
      <c r="D159" s="11"/>
      <c r="E159" s="11"/>
      <c r="F159" s="11"/>
      <c r="G159" s="11"/>
      <c r="H159" s="11"/>
    </row>
    <row r="160" spans="2:8" x14ac:dyDescent="0.35">
      <c r="B160" s="11"/>
      <c r="C160" s="11"/>
      <c r="D160" s="11"/>
      <c r="E160" s="11"/>
      <c r="F160" s="11"/>
      <c r="G160" s="11"/>
      <c r="H160" s="11"/>
    </row>
    <row r="161" spans="2:8" x14ac:dyDescent="0.35">
      <c r="B161" s="11"/>
      <c r="C161" s="11"/>
      <c r="D161" s="11"/>
      <c r="E161" s="11"/>
      <c r="F161" s="11"/>
      <c r="G161" s="11"/>
      <c r="H161" s="11"/>
    </row>
    <row r="162" spans="2:8" x14ac:dyDescent="0.35">
      <c r="B162" s="12" t="s">
        <v>41</v>
      </c>
      <c r="C162" s="12"/>
      <c r="D162" s="12"/>
      <c r="E162" s="12"/>
      <c r="F162" s="12"/>
      <c r="G162" s="12"/>
      <c r="H162" s="12"/>
    </row>
    <row r="163" spans="2:8" x14ac:dyDescent="0.35">
      <c r="B163" s="12"/>
      <c r="C163" s="12"/>
      <c r="D163" s="12"/>
      <c r="E163" s="12"/>
      <c r="F163" s="12"/>
      <c r="G163" s="12"/>
      <c r="H163" s="12"/>
    </row>
    <row r="164" spans="2:8" x14ac:dyDescent="0.35">
      <c r="B164" s="12"/>
      <c r="C164" s="12"/>
      <c r="D164" s="12"/>
      <c r="E164" s="12"/>
      <c r="F164" s="12"/>
      <c r="G164" s="12"/>
      <c r="H164" s="12"/>
    </row>
    <row r="165" spans="2:8" x14ac:dyDescent="0.35">
      <c r="B165" s="4"/>
      <c r="C165" s="4"/>
      <c r="D165" s="4"/>
      <c r="E165" s="4"/>
      <c r="F165" s="4"/>
      <c r="G165" s="4"/>
      <c r="H165" s="4"/>
    </row>
    <row r="166" spans="2:8" x14ac:dyDescent="0.35">
      <c r="B166" s="5"/>
      <c r="C166" s="5"/>
      <c r="D166" s="5"/>
      <c r="E166" s="6"/>
      <c r="F166" s="2"/>
      <c r="G166" s="3"/>
      <c r="H166" s="5"/>
    </row>
    <row r="167" spans="2:8" x14ac:dyDescent="0.35">
      <c r="B167" s="7" t="s">
        <v>42</v>
      </c>
      <c r="C167" s="1"/>
      <c r="D167" s="8"/>
      <c r="E167" s="6"/>
      <c r="F167" s="2"/>
      <c r="G167" s="3"/>
      <c r="H167" s="5"/>
    </row>
    <row r="168" spans="2:8" x14ac:dyDescent="0.35">
      <c r="B168" s="9" t="s">
        <v>43</v>
      </c>
      <c r="C168" s="1"/>
      <c r="D168" s="8"/>
      <c r="E168" s="6"/>
      <c r="F168" s="2"/>
      <c r="G168" s="3"/>
      <c r="H168" s="5"/>
    </row>
    <row r="169" spans="2:8" x14ac:dyDescent="0.35">
      <c r="B169" s="9" t="s">
        <v>44</v>
      </c>
      <c r="C169" s="1"/>
      <c r="D169" s="8"/>
      <c r="E169" s="6"/>
      <c r="F169" s="2"/>
      <c r="G169" s="3"/>
      <c r="H169" s="5"/>
    </row>
    <row r="170" spans="2:8" x14ac:dyDescent="0.35">
      <c r="B170" s="9"/>
      <c r="C170" s="1"/>
      <c r="D170" s="8"/>
      <c r="E170" s="6"/>
      <c r="F170" s="2"/>
      <c r="G170" s="3"/>
      <c r="H170" s="5"/>
    </row>
    <row r="171" spans="2:8" x14ac:dyDescent="0.35">
      <c r="B171" s="9" t="s">
        <v>45</v>
      </c>
      <c r="C171" s="1"/>
      <c r="D171" s="8"/>
      <c r="E171" s="6"/>
      <c r="F171" s="2"/>
      <c r="G171" s="3"/>
      <c r="H171" s="5"/>
    </row>
  </sheetData>
  <sheetProtection password="B9EB" sheet="1" objects="1" scenarios="1"/>
  <mergeCells count="24">
    <mergeCell ref="B154:E154"/>
    <mergeCell ref="B155:H158"/>
    <mergeCell ref="B150:G150"/>
    <mergeCell ref="B36:H36"/>
    <mergeCell ref="B93:H93"/>
    <mergeCell ref="B94:H94"/>
    <mergeCell ref="B119:G119"/>
    <mergeCell ref="B120:H120"/>
    <mergeCell ref="B159:H161"/>
    <mergeCell ref="B162:H164"/>
    <mergeCell ref="B1:F1"/>
    <mergeCell ref="B3:H3"/>
    <mergeCell ref="B4:H4"/>
    <mergeCell ref="B23:G23"/>
    <mergeCell ref="B6:H6"/>
    <mergeCell ref="B24:H24"/>
    <mergeCell ref="B35:G35"/>
    <mergeCell ref="B37:H37"/>
    <mergeCell ref="B63:G63"/>
    <mergeCell ref="B64:H64"/>
    <mergeCell ref="B91:G91"/>
    <mergeCell ref="B92:G92"/>
    <mergeCell ref="B148:G148"/>
    <mergeCell ref="B149:G14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5"/>
  <sheetViews>
    <sheetView tabSelected="1" topLeftCell="A82" workbookViewId="0">
      <selection activeCell="A82" sqref="A1:XFD1048576"/>
    </sheetView>
  </sheetViews>
  <sheetFormatPr defaultRowHeight="15" x14ac:dyDescent="0.25"/>
  <cols>
    <col min="1" max="3" width="9.140625" style="62"/>
    <col min="4" max="4" width="57.42578125" style="62" bestFit="1" customWidth="1"/>
    <col min="5" max="16384" width="9.140625" style="62"/>
  </cols>
  <sheetData>
    <row r="2" spans="2:6" ht="21" x14ac:dyDescent="0.35">
      <c r="B2" s="21"/>
      <c r="C2" s="21"/>
      <c r="D2" s="22"/>
      <c r="E2" s="21"/>
      <c r="F2" s="21"/>
    </row>
    <row r="3" spans="2:6" ht="21" x14ac:dyDescent="0.35">
      <c r="B3" s="21"/>
      <c r="C3" s="21"/>
      <c r="D3" s="22"/>
      <c r="E3" s="21"/>
      <c r="F3" s="21"/>
    </row>
    <row r="4" spans="2:6" ht="66" customHeight="1" x14ac:dyDescent="0.35">
      <c r="B4" s="24" t="s">
        <v>9</v>
      </c>
      <c r="C4" s="24"/>
      <c r="D4" s="24"/>
      <c r="E4" s="24"/>
      <c r="F4" s="24"/>
    </row>
    <row r="5" spans="2:6" ht="21" x14ac:dyDescent="0.35">
      <c r="B5" s="25"/>
      <c r="C5" s="25"/>
      <c r="D5" s="25"/>
      <c r="E5" s="25"/>
      <c r="F5" s="25"/>
    </row>
    <row r="6" spans="2:6" ht="44.25" customHeight="1" x14ac:dyDescent="0.35">
      <c r="B6" s="63" t="s">
        <v>47</v>
      </c>
      <c r="C6" s="63"/>
      <c r="D6" s="63"/>
      <c r="E6" s="63"/>
      <c r="F6" s="63"/>
    </row>
    <row r="7" spans="2:6" ht="21" x14ac:dyDescent="0.35">
      <c r="B7" s="32" t="s">
        <v>1</v>
      </c>
      <c r="C7" s="32" t="s">
        <v>8</v>
      </c>
      <c r="D7" s="32" t="s">
        <v>9</v>
      </c>
      <c r="E7" s="32" t="s">
        <v>4</v>
      </c>
      <c r="F7" s="32" t="s">
        <v>5</v>
      </c>
    </row>
    <row r="8" spans="2:6" ht="15.75" x14ac:dyDescent="0.25">
      <c r="B8" s="64">
        <v>1</v>
      </c>
      <c r="C8" s="65">
        <v>100727</v>
      </c>
      <c r="D8" s="66" t="s">
        <v>30</v>
      </c>
      <c r="E8" s="65" t="s">
        <v>11</v>
      </c>
      <c r="F8" s="67">
        <v>35</v>
      </c>
    </row>
    <row r="9" spans="2:6" ht="15.75" x14ac:dyDescent="0.25">
      <c r="B9" s="64">
        <v>2</v>
      </c>
      <c r="C9" s="68">
        <v>100737</v>
      </c>
      <c r="D9" s="69" t="s">
        <v>31</v>
      </c>
      <c r="E9" s="65" t="s">
        <v>11</v>
      </c>
      <c r="F9" s="70">
        <v>105</v>
      </c>
    </row>
    <row r="10" spans="2:6" ht="15.75" x14ac:dyDescent="0.25">
      <c r="B10" s="64">
        <v>3</v>
      </c>
      <c r="C10" s="68">
        <v>100939</v>
      </c>
      <c r="D10" s="71" t="s">
        <v>32</v>
      </c>
      <c r="E10" s="65" t="s">
        <v>11</v>
      </c>
      <c r="F10" s="70">
        <v>105</v>
      </c>
    </row>
    <row r="11" spans="2:6" ht="15.75" x14ac:dyDescent="0.25">
      <c r="B11" s="64">
        <v>4</v>
      </c>
      <c r="C11" s="68">
        <v>100926</v>
      </c>
      <c r="D11" s="71" t="s">
        <v>33</v>
      </c>
      <c r="E11" s="65" t="s">
        <v>11</v>
      </c>
      <c r="F11" s="70">
        <v>75</v>
      </c>
    </row>
    <row r="12" spans="2:6" ht="15.75" x14ac:dyDescent="0.25">
      <c r="B12" s="64">
        <v>5</v>
      </c>
      <c r="C12" s="72">
        <v>100878</v>
      </c>
      <c r="D12" s="73" t="s">
        <v>34</v>
      </c>
      <c r="E12" s="74" t="s">
        <v>11</v>
      </c>
      <c r="F12" s="70">
        <v>75</v>
      </c>
    </row>
    <row r="13" spans="2:6" ht="15.75" x14ac:dyDescent="0.25">
      <c r="B13" s="64">
        <v>6</v>
      </c>
      <c r="C13" s="35">
        <v>101756</v>
      </c>
      <c r="D13" s="75" t="s">
        <v>35</v>
      </c>
      <c r="E13" s="65" t="s">
        <v>11</v>
      </c>
      <c r="F13" s="70">
        <v>75</v>
      </c>
    </row>
    <row r="14" spans="2:6" ht="15.75" x14ac:dyDescent="0.25">
      <c r="B14" s="64">
        <v>7</v>
      </c>
      <c r="C14" s="68">
        <v>100896</v>
      </c>
      <c r="D14" s="69" t="s">
        <v>36</v>
      </c>
      <c r="E14" s="65" t="s">
        <v>11</v>
      </c>
      <c r="F14" s="70">
        <v>75</v>
      </c>
    </row>
    <row r="15" spans="2:6" ht="15.75" x14ac:dyDescent="0.25">
      <c r="B15" s="64">
        <v>8</v>
      </c>
      <c r="C15" s="76">
        <v>101785</v>
      </c>
      <c r="D15" s="77" t="s">
        <v>37</v>
      </c>
      <c r="E15" s="78" t="s">
        <v>11</v>
      </c>
      <c r="F15" s="79">
        <v>75</v>
      </c>
    </row>
    <row r="16" spans="2:6" ht="15.75" x14ac:dyDescent="0.25">
      <c r="B16" s="64">
        <v>9</v>
      </c>
      <c r="C16" s="76">
        <v>100881</v>
      </c>
      <c r="D16" s="77" t="s">
        <v>38</v>
      </c>
      <c r="E16" s="78" t="s">
        <v>21</v>
      </c>
      <c r="F16" s="79">
        <v>105</v>
      </c>
    </row>
    <row r="17" spans="2:6" ht="15.75" x14ac:dyDescent="0.25">
      <c r="B17" s="64">
        <v>10</v>
      </c>
      <c r="C17" s="80">
        <v>101243</v>
      </c>
      <c r="D17" s="71" t="s">
        <v>39</v>
      </c>
      <c r="E17" s="81" t="s">
        <v>21</v>
      </c>
      <c r="F17" s="81">
        <v>30</v>
      </c>
    </row>
    <row r="18" spans="2:6" ht="23.25" x14ac:dyDescent="0.35">
      <c r="B18" s="63" t="s">
        <v>49</v>
      </c>
      <c r="C18" s="63"/>
      <c r="D18" s="63"/>
      <c r="E18" s="63"/>
      <c r="F18" s="63"/>
    </row>
    <row r="19" spans="2:6" ht="21" x14ac:dyDescent="0.35">
      <c r="B19" s="32" t="s">
        <v>1</v>
      </c>
      <c r="C19" s="32" t="s">
        <v>8</v>
      </c>
      <c r="D19" s="32" t="s">
        <v>9</v>
      </c>
      <c r="E19" s="32" t="s">
        <v>4</v>
      </c>
      <c r="F19" s="32" t="s">
        <v>5</v>
      </c>
    </row>
    <row r="20" spans="2:6" ht="21" x14ac:dyDescent="0.35">
      <c r="B20" s="32">
        <v>1</v>
      </c>
      <c r="C20" s="82">
        <v>100913</v>
      </c>
      <c r="D20" s="83" t="s">
        <v>55</v>
      </c>
      <c r="E20" s="82" t="s">
        <v>56</v>
      </c>
      <c r="F20" s="84">
        <v>45</v>
      </c>
    </row>
    <row r="21" spans="2:6" ht="21" x14ac:dyDescent="0.35">
      <c r="B21" s="32">
        <v>2</v>
      </c>
      <c r="C21" s="82">
        <v>100737</v>
      </c>
      <c r="D21" s="83" t="s">
        <v>57</v>
      </c>
      <c r="E21" s="82" t="s">
        <v>50</v>
      </c>
      <c r="F21" s="84">
        <v>198</v>
      </c>
    </row>
    <row r="22" spans="2:6" ht="21" x14ac:dyDescent="0.35">
      <c r="B22" s="32">
        <v>3</v>
      </c>
      <c r="C22" s="82">
        <v>101654</v>
      </c>
      <c r="D22" s="83" t="s">
        <v>58</v>
      </c>
      <c r="E22" s="82" t="s">
        <v>50</v>
      </c>
      <c r="F22" s="84">
        <v>108</v>
      </c>
    </row>
    <row r="23" spans="2:6" ht="21" x14ac:dyDescent="0.35">
      <c r="B23" s="32">
        <v>5</v>
      </c>
      <c r="C23" s="82">
        <v>100879</v>
      </c>
      <c r="D23" s="83" t="s">
        <v>59</v>
      </c>
      <c r="E23" s="82" t="s">
        <v>50</v>
      </c>
      <c r="F23" s="84">
        <v>12</v>
      </c>
    </row>
    <row r="24" spans="2:6" ht="21" x14ac:dyDescent="0.35">
      <c r="B24" s="32">
        <v>6</v>
      </c>
      <c r="C24" s="82">
        <v>100896</v>
      </c>
      <c r="D24" s="83" t="s">
        <v>36</v>
      </c>
      <c r="E24" s="82" t="s">
        <v>50</v>
      </c>
      <c r="F24" s="84">
        <v>12</v>
      </c>
    </row>
    <row r="25" spans="2:6" ht="21" x14ac:dyDescent="0.35">
      <c r="B25" s="32">
        <v>7</v>
      </c>
      <c r="C25" s="82">
        <v>101756</v>
      </c>
      <c r="D25" s="83" t="s">
        <v>35</v>
      </c>
      <c r="E25" s="82" t="s">
        <v>50</v>
      </c>
      <c r="F25" s="84">
        <v>282</v>
      </c>
    </row>
    <row r="26" spans="2:6" ht="21" x14ac:dyDescent="0.35">
      <c r="B26" s="32">
        <v>8</v>
      </c>
      <c r="C26" s="82">
        <v>101757</v>
      </c>
      <c r="D26" s="83" t="s">
        <v>60</v>
      </c>
      <c r="E26" s="82" t="s">
        <v>50</v>
      </c>
      <c r="F26" s="84">
        <v>100</v>
      </c>
    </row>
    <row r="27" spans="2:6" ht="21" x14ac:dyDescent="0.35">
      <c r="B27" s="32">
        <v>9</v>
      </c>
      <c r="C27" s="82">
        <v>100878</v>
      </c>
      <c r="D27" s="83" t="s">
        <v>34</v>
      </c>
      <c r="E27" s="82" t="s">
        <v>50</v>
      </c>
      <c r="F27" s="84">
        <v>10</v>
      </c>
    </row>
    <row r="28" spans="2:6" ht="21" x14ac:dyDescent="0.35">
      <c r="B28" s="32">
        <v>10</v>
      </c>
      <c r="C28" s="82">
        <v>101785</v>
      </c>
      <c r="D28" s="83" t="s">
        <v>61</v>
      </c>
      <c r="E28" s="82" t="s">
        <v>50</v>
      </c>
      <c r="F28" s="84">
        <v>150</v>
      </c>
    </row>
    <row r="29" spans="2:6" ht="21" x14ac:dyDescent="0.35">
      <c r="B29" s="32">
        <v>11</v>
      </c>
      <c r="C29" s="82">
        <v>100926</v>
      </c>
      <c r="D29" s="83" t="s">
        <v>62</v>
      </c>
      <c r="E29" s="82" t="s">
        <v>50</v>
      </c>
      <c r="F29" s="84">
        <v>282</v>
      </c>
    </row>
    <row r="30" spans="2:6" ht="21" x14ac:dyDescent="0.35">
      <c r="B30" s="32">
        <v>12</v>
      </c>
      <c r="C30" s="82">
        <v>100939</v>
      </c>
      <c r="D30" s="83" t="s">
        <v>32</v>
      </c>
      <c r="E30" s="82" t="s">
        <v>50</v>
      </c>
      <c r="F30" s="84">
        <v>198</v>
      </c>
    </row>
    <row r="31" spans="2:6" ht="23.25" x14ac:dyDescent="0.35">
      <c r="B31" s="63" t="s">
        <v>94</v>
      </c>
      <c r="C31" s="63"/>
      <c r="D31" s="63"/>
      <c r="E31" s="63"/>
      <c r="F31" s="63"/>
    </row>
    <row r="32" spans="2:6" ht="21" x14ac:dyDescent="0.35">
      <c r="B32" s="85" t="s">
        <v>63</v>
      </c>
      <c r="C32" s="85"/>
      <c r="D32" s="85"/>
      <c r="E32" s="85"/>
      <c r="F32" s="85"/>
    </row>
    <row r="33" spans="2:6" ht="21" x14ac:dyDescent="0.35">
      <c r="B33" s="32" t="s">
        <v>1</v>
      </c>
      <c r="C33" s="32" t="s">
        <v>8</v>
      </c>
      <c r="D33" s="32" t="s">
        <v>9</v>
      </c>
      <c r="E33" s="32" t="s">
        <v>4</v>
      </c>
      <c r="F33" s="32" t="s">
        <v>5</v>
      </c>
    </row>
    <row r="34" spans="2:6" ht="21" x14ac:dyDescent="0.35">
      <c r="B34" s="32">
        <v>1</v>
      </c>
      <c r="C34" s="82">
        <v>100559</v>
      </c>
      <c r="D34" s="83" t="s">
        <v>96</v>
      </c>
      <c r="E34" s="82" t="s">
        <v>84</v>
      </c>
      <c r="F34" s="84">
        <v>350</v>
      </c>
    </row>
    <row r="35" spans="2:6" ht="21" x14ac:dyDescent="0.35">
      <c r="B35" s="32">
        <v>2</v>
      </c>
      <c r="C35" s="82">
        <v>100568</v>
      </c>
      <c r="D35" s="83" t="s">
        <v>97</v>
      </c>
      <c r="E35" s="82" t="s">
        <v>84</v>
      </c>
      <c r="F35" s="84">
        <v>140</v>
      </c>
    </row>
    <row r="36" spans="2:6" ht="21" x14ac:dyDescent="0.35">
      <c r="B36" s="32">
        <v>3</v>
      </c>
      <c r="C36" s="82">
        <v>101745</v>
      </c>
      <c r="D36" s="83" t="s">
        <v>98</v>
      </c>
      <c r="E36" s="82" t="s">
        <v>21</v>
      </c>
      <c r="F36" s="84">
        <v>4</v>
      </c>
    </row>
    <row r="37" spans="2:6" ht="21" x14ac:dyDescent="0.35">
      <c r="B37" s="32">
        <v>4</v>
      </c>
      <c r="C37" s="82">
        <v>100757</v>
      </c>
      <c r="D37" s="83" t="s">
        <v>99</v>
      </c>
      <c r="E37" s="82" t="s">
        <v>21</v>
      </c>
      <c r="F37" s="84">
        <v>8</v>
      </c>
    </row>
    <row r="38" spans="2:6" ht="21" x14ac:dyDescent="0.35">
      <c r="B38" s="32">
        <v>5</v>
      </c>
      <c r="C38" s="82">
        <v>100877</v>
      </c>
      <c r="D38" s="83" t="s">
        <v>100</v>
      </c>
      <c r="E38" s="82" t="s">
        <v>21</v>
      </c>
      <c r="F38" s="84">
        <v>8</v>
      </c>
    </row>
    <row r="39" spans="2:6" ht="21" x14ac:dyDescent="0.35">
      <c r="B39" s="32">
        <v>6</v>
      </c>
      <c r="C39" s="82">
        <v>101747</v>
      </c>
      <c r="D39" s="83" t="s">
        <v>101</v>
      </c>
      <c r="E39" s="82" t="s">
        <v>21</v>
      </c>
      <c r="F39" s="84">
        <v>30</v>
      </c>
    </row>
    <row r="40" spans="2:6" ht="21" x14ac:dyDescent="0.35">
      <c r="B40" s="32">
        <v>7</v>
      </c>
      <c r="C40" s="82">
        <v>101740</v>
      </c>
      <c r="D40" s="83" t="s">
        <v>102</v>
      </c>
      <c r="E40" s="82" t="s">
        <v>21</v>
      </c>
      <c r="F40" s="84">
        <v>8</v>
      </c>
    </row>
    <row r="41" spans="2:6" ht="21" x14ac:dyDescent="0.35">
      <c r="B41" s="32">
        <v>8</v>
      </c>
      <c r="C41" s="82">
        <v>100814</v>
      </c>
      <c r="D41" s="83" t="s">
        <v>103</v>
      </c>
      <c r="E41" s="82" t="s">
        <v>21</v>
      </c>
      <c r="F41" s="84">
        <v>2</v>
      </c>
    </row>
    <row r="42" spans="2:6" ht="21" x14ac:dyDescent="0.35">
      <c r="B42" s="32">
        <v>9</v>
      </c>
      <c r="C42" s="82">
        <v>100872</v>
      </c>
      <c r="D42" s="83" t="s">
        <v>104</v>
      </c>
      <c r="E42" s="82" t="s">
        <v>21</v>
      </c>
      <c r="F42" s="84">
        <v>16</v>
      </c>
    </row>
    <row r="43" spans="2:6" ht="21" x14ac:dyDescent="0.35">
      <c r="B43" s="32">
        <v>10</v>
      </c>
      <c r="C43" s="82">
        <v>100755</v>
      </c>
      <c r="D43" s="83" t="s">
        <v>105</v>
      </c>
      <c r="E43" s="82" t="s">
        <v>21</v>
      </c>
      <c r="F43" s="84">
        <v>6</v>
      </c>
    </row>
    <row r="44" spans="2:6" ht="21" x14ac:dyDescent="0.35">
      <c r="B44" s="32">
        <v>11</v>
      </c>
      <c r="C44" s="82">
        <v>101759</v>
      </c>
      <c r="D44" s="83" t="s">
        <v>106</v>
      </c>
      <c r="E44" s="82" t="s">
        <v>21</v>
      </c>
      <c r="F44" s="84">
        <v>6</v>
      </c>
    </row>
    <row r="45" spans="2:6" ht="21" x14ac:dyDescent="0.35">
      <c r="B45" s="32">
        <v>12</v>
      </c>
      <c r="C45" s="82">
        <v>100685</v>
      </c>
      <c r="D45" s="83" t="s">
        <v>107</v>
      </c>
      <c r="E45" s="82" t="s">
        <v>21</v>
      </c>
      <c r="F45" s="84">
        <v>6</v>
      </c>
    </row>
    <row r="46" spans="2:6" ht="21" x14ac:dyDescent="0.35">
      <c r="B46" s="32">
        <v>13</v>
      </c>
      <c r="C46" s="82">
        <v>100719</v>
      </c>
      <c r="D46" s="83" t="s">
        <v>108</v>
      </c>
      <c r="E46" s="82" t="s">
        <v>21</v>
      </c>
      <c r="F46" s="84">
        <v>5</v>
      </c>
    </row>
    <row r="47" spans="2:6" ht="21" x14ac:dyDescent="0.35">
      <c r="B47" s="32">
        <v>14</v>
      </c>
      <c r="C47" s="82">
        <v>100721</v>
      </c>
      <c r="D47" s="83" t="s">
        <v>109</v>
      </c>
      <c r="E47" s="82" t="s">
        <v>21</v>
      </c>
      <c r="F47" s="84">
        <v>1</v>
      </c>
    </row>
    <row r="48" spans="2:6" ht="21" x14ac:dyDescent="0.35">
      <c r="B48" s="85" t="s">
        <v>90</v>
      </c>
      <c r="C48" s="85"/>
      <c r="D48" s="85"/>
      <c r="E48" s="85"/>
      <c r="F48" s="85"/>
    </row>
    <row r="49" spans="2:6" ht="21" x14ac:dyDescent="0.35">
      <c r="B49" s="49" t="s">
        <v>1</v>
      </c>
      <c r="C49" s="49" t="s">
        <v>8</v>
      </c>
      <c r="D49" s="49" t="s">
        <v>9</v>
      </c>
      <c r="E49" s="49" t="s">
        <v>4</v>
      </c>
      <c r="F49" s="49" t="s">
        <v>5</v>
      </c>
    </row>
    <row r="50" spans="2:6" ht="21" x14ac:dyDescent="0.35">
      <c r="B50" s="49">
        <v>1</v>
      </c>
      <c r="C50" s="82">
        <v>100559</v>
      </c>
      <c r="D50" s="83" t="s">
        <v>96</v>
      </c>
      <c r="E50" s="82" t="s">
        <v>84</v>
      </c>
      <c r="F50" s="84">
        <v>455</v>
      </c>
    </row>
    <row r="51" spans="2:6" ht="21" x14ac:dyDescent="0.35">
      <c r="B51" s="49">
        <v>2</v>
      </c>
      <c r="C51" s="82">
        <v>100568</v>
      </c>
      <c r="D51" s="83" t="s">
        <v>110</v>
      </c>
      <c r="E51" s="82" t="s">
        <v>84</v>
      </c>
      <c r="F51" s="84">
        <v>210</v>
      </c>
    </row>
    <row r="52" spans="2:6" ht="21" x14ac:dyDescent="0.35">
      <c r="B52" s="49">
        <v>3</v>
      </c>
      <c r="C52" s="82">
        <v>100836</v>
      </c>
      <c r="D52" s="83" t="s">
        <v>111</v>
      </c>
      <c r="E52" s="82" t="s">
        <v>21</v>
      </c>
      <c r="F52" s="84">
        <v>8</v>
      </c>
    </row>
    <row r="53" spans="2:6" ht="21" x14ac:dyDescent="0.35">
      <c r="B53" s="49">
        <v>4</v>
      </c>
      <c r="C53" s="82">
        <v>101745</v>
      </c>
      <c r="D53" s="83" t="s">
        <v>98</v>
      </c>
      <c r="E53" s="82" t="s">
        <v>21</v>
      </c>
      <c r="F53" s="84">
        <v>12</v>
      </c>
    </row>
    <row r="54" spans="2:6" ht="21" x14ac:dyDescent="0.35">
      <c r="B54" s="49">
        <v>5</v>
      </c>
      <c r="C54" s="82">
        <v>100757</v>
      </c>
      <c r="D54" s="83" t="s">
        <v>99</v>
      </c>
      <c r="E54" s="82" t="s">
        <v>21</v>
      </c>
      <c r="F54" s="84">
        <v>10</v>
      </c>
    </row>
    <row r="55" spans="2:6" ht="21" x14ac:dyDescent="0.35">
      <c r="B55" s="49">
        <v>6</v>
      </c>
      <c r="C55" s="82">
        <v>101754</v>
      </c>
      <c r="D55" s="83" t="s">
        <v>112</v>
      </c>
      <c r="E55" s="82" t="s">
        <v>21</v>
      </c>
      <c r="F55" s="84">
        <v>12</v>
      </c>
    </row>
    <row r="56" spans="2:6" ht="21" x14ac:dyDescent="0.35">
      <c r="B56" s="49">
        <v>7</v>
      </c>
      <c r="C56" s="82">
        <v>100877</v>
      </c>
      <c r="D56" s="83" t="s">
        <v>100</v>
      </c>
      <c r="E56" s="82" t="s">
        <v>21</v>
      </c>
      <c r="F56" s="84">
        <v>10</v>
      </c>
    </row>
    <row r="57" spans="2:6" ht="21" x14ac:dyDescent="0.35">
      <c r="B57" s="49">
        <v>8</v>
      </c>
      <c r="C57" s="82">
        <v>101764</v>
      </c>
      <c r="D57" s="83" t="s">
        <v>113</v>
      </c>
      <c r="E57" s="82" t="s">
        <v>21</v>
      </c>
      <c r="F57" s="84">
        <v>10</v>
      </c>
    </row>
    <row r="58" spans="2:6" ht="21" x14ac:dyDescent="0.35">
      <c r="B58" s="49">
        <v>9</v>
      </c>
      <c r="C58" s="82">
        <v>101741</v>
      </c>
      <c r="D58" s="83" t="s">
        <v>114</v>
      </c>
      <c r="E58" s="82" t="s">
        <v>21</v>
      </c>
      <c r="F58" s="84">
        <v>8</v>
      </c>
    </row>
    <row r="59" spans="2:6" ht="21" x14ac:dyDescent="0.35">
      <c r="B59" s="49">
        <v>10</v>
      </c>
      <c r="C59" s="82">
        <v>102787</v>
      </c>
      <c r="D59" s="83" t="s">
        <v>115</v>
      </c>
      <c r="E59" s="82" t="s">
        <v>21</v>
      </c>
      <c r="F59" s="84">
        <v>8</v>
      </c>
    </row>
    <row r="60" spans="2:6" ht="21" x14ac:dyDescent="0.35">
      <c r="B60" s="49">
        <v>11</v>
      </c>
      <c r="C60" s="82">
        <v>101747</v>
      </c>
      <c r="D60" s="83" t="s">
        <v>101</v>
      </c>
      <c r="E60" s="82" t="s">
        <v>21</v>
      </c>
      <c r="F60" s="84">
        <v>30</v>
      </c>
    </row>
    <row r="61" spans="2:6" ht="21" x14ac:dyDescent="0.35">
      <c r="B61" s="49">
        <v>12</v>
      </c>
      <c r="C61" s="82">
        <v>101740</v>
      </c>
      <c r="D61" s="83" t="s">
        <v>102</v>
      </c>
      <c r="E61" s="82" t="s">
        <v>21</v>
      </c>
      <c r="F61" s="84">
        <v>8</v>
      </c>
    </row>
    <row r="62" spans="2:6" ht="21" x14ac:dyDescent="0.35">
      <c r="B62" s="49">
        <v>13</v>
      </c>
      <c r="C62" s="82">
        <v>100814</v>
      </c>
      <c r="D62" s="83" t="s">
        <v>103</v>
      </c>
      <c r="E62" s="82" t="s">
        <v>21</v>
      </c>
      <c r="F62" s="84">
        <v>2</v>
      </c>
    </row>
    <row r="63" spans="2:6" ht="21" x14ac:dyDescent="0.35">
      <c r="B63" s="49">
        <v>14</v>
      </c>
      <c r="C63" s="82">
        <v>100872</v>
      </c>
      <c r="D63" s="83" t="s">
        <v>104</v>
      </c>
      <c r="E63" s="82" t="s">
        <v>21</v>
      </c>
      <c r="F63" s="84">
        <v>12</v>
      </c>
    </row>
    <row r="64" spans="2:6" ht="21" x14ac:dyDescent="0.35">
      <c r="B64" s="49">
        <v>15</v>
      </c>
      <c r="C64" s="82">
        <v>100755</v>
      </c>
      <c r="D64" s="83" t="s">
        <v>105</v>
      </c>
      <c r="E64" s="82" t="s">
        <v>21</v>
      </c>
      <c r="F64" s="84">
        <v>8</v>
      </c>
    </row>
    <row r="65" spans="2:6" ht="21" x14ac:dyDescent="0.35">
      <c r="B65" s="49">
        <v>16</v>
      </c>
      <c r="C65" s="82">
        <v>101759</v>
      </c>
      <c r="D65" s="83" t="s">
        <v>106</v>
      </c>
      <c r="E65" s="82" t="s">
        <v>21</v>
      </c>
      <c r="F65" s="84">
        <v>8</v>
      </c>
    </row>
    <row r="66" spans="2:6" ht="21" x14ac:dyDescent="0.35">
      <c r="B66" s="49">
        <v>17</v>
      </c>
      <c r="C66" s="82">
        <v>100685</v>
      </c>
      <c r="D66" s="83" t="s">
        <v>107</v>
      </c>
      <c r="E66" s="82" t="s">
        <v>21</v>
      </c>
      <c r="F66" s="84">
        <v>8</v>
      </c>
    </row>
    <row r="67" spans="2:6" ht="21" x14ac:dyDescent="0.35">
      <c r="B67" s="49">
        <v>18</v>
      </c>
      <c r="C67" s="82">
        <v>100719</v>
      </c>
      <c r="D67" s="83" t="s">
        <v>108</v>
      </c>
      <c r="E67" s="82" t="s">
        <v>21</v>
      </c>
      <c r="F67" s="84">
        <v>5</v>
      </c>
    </row>
    <row r="68" spans="2:6" ht="23.25" customHeight="1" x14ac:dyDescent="0.35">
      <c r="B68" s="63" t="s">
        <v>116</v>
      </c>
      <c r="C68" s="63"/>
      <c r="D68" s="63"/>
      <c r="E68" s="63"/>
      <c r="F68" s="63"/>
    </row>
    <row r="69" spans="2:6" ht="21" x14ac:dyDescent="0.35">
      <c r="B69" s="86" t="s">
        <v>90</v>
      </c>
      <c r="C69" s="86"/>
      <c r="D69" s="86"/>
      <c r="E69" s="86"/>
      <c r="F69" s="86"/>
    </row>
    <row r="70" spans="2:6" ht="21" x14ac:dyDescent="0.35">
      <c r="B70" s="32" t="s">
        <v>1</v>
      </c>
      <c r="C70" s="32" t="s">
        <v>8</v>
      </c>
      <c r="D70" s="32" t="s">
        <v>9</v>
      </c>
      <c r="E70" s="32" t="s">
        <v>4</v>
      </c>
      <c r="F70" s="32" t="s">
        <v>5</v>
      </c>
    </row>
    <row r="71" spans="2:6" ht="21" x14ac:dyDescent="0.35">
      <c r="B71" s="32">
        <v>1</v>
      </c>
      <c r="C71" s="82">
        <v>100559</v>
      </c>
      <c r="D71" s="83" t="s">
        <v>96</v>
      </c>
      <c r="E71" s="82" t="s">
        <v>84</v>
      </c>
      <c r="F71" s="84">
        <v>480</v>
      </c>
    </row>
    <row r="72" spans="2:6" ht="21" x14ac:dyDescent="0.35">
      <c r="B72" s="32">
        <v>2</v>
      </c>
      <c r="C72" s="82">
        <v>101745</v>
      </c>
      <c r="D72" s="83" t="s">
        <v>98</v>
      </c>
      <c r="E72" s="82" t="s">
        <v>21</v>
      </c>
      <c r="F72" s="84">
        <v>4</v>
      </c>
    </row>
    <row r="73" spans="2:6" ht="21" x14ac:dyDescent="0.35">
      <c r="B73" s="32">
        <v>3</v>
      </c>
      <c r="C73" s="82">
        <v>100757</v>
      </c>
      <c r="D73" s="83" t="s">
        <v>99</v>
      </c>
      <c r="E73" s="82" t="s">
        <v>21</v>
      </c>
      <c r="F73" s="84">
        <v>8</v>
      </c>
    </row>
    <row r="74" spans="2:6" ht="21" x14ac:dyDescent="0.35">
      <c r="B74" s="32">
        <v>4</v>
      </c>
      <c r="C74" s="82">
        <v>100877</v>
      </c>
      <c r="D74" s="83" t="s">
        <v>100</v>
      </c>
      <c r="E74" s="82" t="s">
        <v>21</v>
      </c>
      <c r="F74" s="84">
        <v>10</v>
      </c>
    </row>
    <row r="75" spans="2:6" ht="21" x14ac:dyDescent="0.35">
      <c r="B75" s="32">
        <v>5</v>
      </c>
      <c r="C75" s="82">
        <v>101747</v>
      </c>
      <c r="D75" s="83" t="s">
        <v>101</v>
      </c>
      <c r="E75" s="82" t="s">
        <v>21</v>
      </c>
      <c r="F75" s="84">
        <v>30</v>
      </c>
    </row>
    <row r="76" spans="2:6" ht="21" x14ac:dyDescent="0.35">
      <c r="B76" s="32">
        <v>6</v>
      </c>
      <c r="C76" s="82">
        <v>101740</v>
      </c>
      <c r="D76" s="83" t="s">
        <v>102</v>
      </c>
      <c r="E76" s="82" t="s">
        <v>21</v>
      </c>
      <c r="F76" s="84">
        <v>4</v>
      </c>
    </row>
    <row r="77" spans="2:6" ht="21" x14ac:dyDescent="0.35">
      <c r="B77" s="32">
        <v>7</v>
      </c>
      <c r="C77" s="82">
        <v>100814</v>
      </c>
      <c r="D77" s="83" t="s">
        <v>103</v>
      </c>
      <c r="E77" s="82" t="s">
        <v>21</v>
      </c>
      <c r="F77" s="84">
        <v>2</v>
      </c>
    </row>
    <row r="78" spans="2:6" ht="21" x14ac:dyDescent="0.35">
      <c r="B78" s="32">
        <v>8</v>
      </c>
      <c r="C78" s="82">
        <v>100872</v>
      </c>
      <c r="D78" s="83" t="s">
        <v>104</v>
      </c>
      <c r="E78" s="82" t="s">
        <v>21</v>
      </c>
      <c r="F78" s="84">
        <v>16</v>
      </c>
    </row>
    <row r="79" spans="2:6" ht="21" x14ac:dyDescent="0.35">
      <c r="B79" s="32">
        <v>9</v>
      </c>
      <c r="C79" s="82">
        <v>100755</v>
      </c>
      <c r="D79" s="83" t="s">
        <v>105</v>
      </c>
      <c r="E79" s="82" t="s">
        <v>21</v>
      </c>
      <c r="F79" s="84">
        <v>10</v>
      </c>
    </row>
    <row r="80" spans="2:6" ht="21" x14ac:dyDescent="0.35">
      <c r="B80" s="32">
        <v>10</v>
      </c>
      <c r="C80" s="82">
        <v>101759</v>
      </c>
      <c r="D80" s="83" t="s">
        <v>106</v>
      </c>
      <c r="E80" s="82" t="s">
        <v>21</v>
      </c>
      <c r="F80" s="84">
        <v>5</v>
      </c>
    </row>
    <row r="81" spans="2:6" ht="21" x14ac:dyDescent="0.35">
      <c r="B81" s="32">
        <v>11</v>
      </c>
      <c r="C81" s="82">
        <v>100685</v>
      </c>
      <c r="D81" s="83" t="s">
        <v>107</v>
      </c>
      <c r="E81" s="82" t="s">
        <v>21</v>
      </c>
      <c r="F81" s="84">
        <v>5</v>
      </c>
    </row>
    <row r="82" spans="2:6" ht="21" x14ac:dyDescent="0.35">
      <c r="B82" s="32">
        <v>12</v>
      </c>
      <c r="C82" s="82">
        <v>100719</v>
      </c>
      <c r="D82" s="83" t="s">
        <v>108</v>
      </c>
      <c r="E82" s="82" t="s">
        <v>21</v>
      </c>
      <c r="F82" s="84">
        <v>3</v>
      </c>
    </row>
    <row r="83" spans="2:6" ht="21" x14ac:dyDescent="0.35">
      <c r="B83" s="32">
        <v>13</v>
      </c>
      <c r="C83" s="82">
        <v>100721</v>
      </c>
      <c r="D83" s="83" t="s">
        <v>109</v>
      </c>
      <c r="E83" s="82" t="s">
        <v>21</v>
      </c>
      <c r="F83" s="84">
        <v>1</v>
      </c>
    </row>
    <row r="84" spans="2:6" ht="21" x14ac:dyDescent="0.35">
      <c r="B84" s="87" t="s">
        <v>117</v>
      </c>
      <c r="C84" s="88"/>
      <c r="D84" s="88"/>
      <c r="E84" s="88"/>
      <c r="F84" s="89"/>
    </row>
    <row r="85" spans="2:6" ht="21" x14ac:dyDescent="0.35">
      <c r="B85" s="32">
        <v>1</v>
      </c>
      <c r="C85" s="82">
        <v>100559</v>
      </c>
      <c r="D85" s="83" t="s">
        <v>96</v>
      </c>
      <c r="E85" s="82" t="s">
        <v>84</v>
      </c>
      <c r="F85" s="84">
        <v>245</v>
      </c>
    </row>
    <row r="86" spans="2:6" ht="21" x14ac:dyDescent="0.35">
      <c r="B86" s="32">
        <v>2</v>
      </c>
      <c r="C86" s="82">
        <v>100519</v>
      </c>
      <c r="D86" s="83" t="s">
        <v>122</v>
      </c>
      <c r="E86" s="82" t="s">
        <v>84</v>
      </c>
      <c r="F86" s="84">
        <v>490</v>
      </c>
    </row>
    <row r="87" spans="2:6" ht="21" x14ac:dyDescent="0.35">
      <c r="B87" s="32">
        <v>3</v>
      </c>
      <c r="C87" s="82">
        <v>100568</v>
      </c>
      <c r="D87" s="83" t="s">
        <v>110</v>
      </c>
      <c r="E87" s="82" t="s">
        <v>84</v>
      </c>
      <c r="F87" s="84">
        <v>490</v>
      </c>
    </row>
    <row r="88" spans="2:6" ht="21" x14ac:dyDescent="0.35">
      <c r="B88" s="32">
        <v>4</v>
      </c>
      <c r="C88" s="82">
        <v>100567</v>
      </c>
      <c r="D88" s="83" t="s">
        <v>123</v>
      </c>
      <c r="E88" s="82" t="s">
        <v>84</v>
      </c>
      <c r="F88" s="84">
        <v>210</v>
      </c>
    </row>
    <row r="89" spans="2:6" ht="21" x14ac:dyDescent="0.35">
      <c r="B89" s="32">
        <v>5</v>
      </c>
      <c r="C89" s="82">
        <v>100836</v>
      </c>
      <c r="D89" s="83" t="s">
        <v>111</v>
      </c>
      <c r="E89" s="82" t="s">
        <v>21</v>
      </c>
      <c r="F89" s="84">
        <v>20</v>
      </c>
    </row>
    <row r="90" spans="2:6" ht="21" x14ac:dyDescent="0.35">
      <c r="B90" s="32">
        <v>6</v>
      </c>
      <c r="C90" s="82">
        <v>101745</v>
      </c>
      <c r="D90" s="83" t="s">
        <v>98</v>
      </c>
      <c r="E90" s="82" t="s">
        <v>21</v>
      </c>
      <c r="F90" s="84">
        <v>4</v>
      </c>
    </row>
    <row r="91" spans="2:6" ht="21" x14ac:dyDescent="0.35">
      <c r="B91" s="32">
        <v>7</v>
      </c>
      <c r="C91" s="82">
        <v>100757</v>
      </c>
      <c r="D91" s="83" t="s">
        <v>99</v>
      </c>
      <c r="E91" s="82" t="s">
        <v>21</v>
      </c>
      <c r="F91" s="84">
        <v>16</v>
      </c>
    </row>
    <row r="92" spans="2:6" ht="21" x14ac:dyDescent="0.35">
      <c r="B92" s="32">
        <v>8</v>
      </c>
      <c r="C92" s="82">
        <v>101754</v>
      </c>
      <c r="D92" s="83" t="s">
        <v>112</v>
      </c>
      <c r="E92" s="82" t="s">
        <v>21</v>
      </c>
      <c r="F92" s="84">
        <v>12</v>
      </c>
    </row>
    <row r="93" spans="2:6" ht="21" x14ac:dyDescent="0.35">
      <c r="B93" s="32">
        <v>9</v>
      </c>
      <c r="C93" s="82">
        <v>100877</v>
      </c>
      <c r="D93" s="83" t="s">
        <v>100</v>
      </c>
      <c r="E93" s="82" t="s">
        <v>21</v>
      </c>
      <c r="F93" s="84">
        <v>22</v>
      </c>
    </row>
    <row r="94" spans="2:6" ht="21" x14ac:dyDescent="0.35">
      <c r="B94" s="32">
        <v>10</v>
      </c>
      <c r="C94" s="82">
        <v>101764</v>
      </c>
      <c r="D94" s="83" t="s">
        <v>113</v>
      </c>
      <c r="E94" s="82" t="s">
        <v>21</v>
      </c>
      <c r="F94" s="84">
        <v>20</v>
      </c>
    </row>
    <row r="95" spans="2:6" ht="21" x14ac:dyDescent="0.35">
      <c r="B95" s="32">
        <v>11</v>
      </c>
      <c r="C95" s="82">
        <v>101741</v>
      </c>
      <c r="D95" s="83" t="s">
        <v>114</v>
      </c>
      <c r="E95" s="82" t="s">
        <v>21</v>
      </c>
      <c r="F95" s="84">
        <v>20</v>
      </c>
    </row>
    <row r="96" spans="2:6" ht="21" x14ac:dyDescent="0.35">
      <c r="B96" s="32">
        <v>12</v>
      </c>
      <c r="C96" s="82">
        <v>102787</v>
      </c>
      <c r="D96" s="83" t="s">
        <v>115</v>
      </c>
      <c r="E96" s="82" t="s">
        <v>21</v>
      </c>
      <c r="F96" s="84">
        <v>24</v>
      </c>
    </row>
    <row r="97" spans="2:6" ht="21" x14ac:dyDescent="0.35">
      <c r="B97" s="32">
        <v>13</v>
      </c>
      <c r="C97" s="82">
        <v>101747</v>
      </c>
      <c r="D97" s="83" t="s">
        <v>101</v>
      </c>
      <c r="E97" s="82" t="s">
        <v>21</v>
      </c>
      <c r="F97" s="84">
        <v>90</v>
      </c>
    </row>
    <row r="98" spans="2:6" ht="21" x14ac:dyDescent="0.35">
      <c r="B98" s="32">
        <v>14</v>
      </c>
      <c r="C98" s="82">
        <v>101740</v>
      </c>
      <c r="D98" s="83" t="s">
        <v>102</v>
      </c>
      <c r="E98" s="82" t="s">
        <v>21</v>
      </c>
      <c r="F98" s="84">
        <v>24</v>
      </c>
    </row>
    <row r="99" spans="2:6" ht="21" x14ac:dyDescent="0.35">
      <c r="B99" s="32">
        <v>15</v>
      </c>
      <c r="C99" s="82">
        <v>100814</v>
      </c>
      <c r="D99" s="83" t="s">
        <v>103</v>
      </c>
      <c r="E99" s="82" t="s">
        <v>21</v>
      </c>
      <c r="F99" s="84">
        <v>2</v>
      </c>
    </row>
    <row r="100" spans="2:6" ht="21" x14ac:dyDescent="0.35">
      <c r="B100" s="32">
        <v>16</v>
      </c>
      <c r="C100" s="82">
        <v>100872</v>
      </c>
      <c r="D100" s="83" t="s">
        <v>104</v>
      </c>
      <c r="E100" s="82" t="s">
        <v>21</v>
      </c>
      <c r="F100" s="84">
        <v>30</v>
      </c>
    </row>
    <row r="101" spans="2:6" ht="21" x14ac:dyDescent="0.35">
      <c r="B101" s="32">
        <v>17</v>
      </c>
      <c r="C101" s="82">
        <v>100755</v>
      </c>
      <c r="D101" s="83" t="s">
        <v>105</v>
      </c>
      <c r="E101" s="82" t="s">
        <v>21</v>
      </c>
      <c r="F101" s="84">
        <v>15</v>
      </c>
    </row>
    <row r="102" spans="2:6" ht="21" x14ac:dyDescent="0.35">
      <c r="B102" s="32">
        <v>18</v>
      </c>
      <c r="C102" s="82">
        <v>101759</v>
      </c>
      <c r="D102" s="83" t="s">
        <v>106</v>
      </c>
      <c r="E102" s="82" t="s">
        <v>21</v>
      </c>
      <c r="F102" s="84">
        <v>15</v>
      </c>
    </row>
    <row r="103" spans="2:6" ht="21" x14ac:dyDescent="0.35">
      <c r="B103" s="32">
        <v>19</v>
      </c>
      <c r="C103" s="82">
        <v>100685</v>
      </c>
      <c r="D103" s="83" t="s">
        <v>107</v>
      </c>
      <c r="E103" s="82" t="s">
        <v>21</v>
      </c>
      <c r="F103" s="84">
        <v>8</v>
      </c>
    </row>
    <row r="104" spans="2:6" ht="21" x14ac:dyDescent="0.35">
      <c r="B104" s="32">
        <v>20</v>
      </c>
      <c r="C104" s="82">
        <v>100719</v>
      </c>
      <c r="D104" s="83" t="s">
        <v>108</v>
      </c>
      <c r="E104" s="82" t="s">
        <v>21</v>
      </c>
      <c r="F104" s="84">
        <v>7</v>
      </c>
    </row>
    <row r="105" spans="2:6" ht="21" x14ac:dyDescent="0.35">
      <c r="B105" s="32">
        <v>21</v>
      </c>
      <c r="C105" s="82">
        <v>100721</v>
      </c>
      <c r="D105" s="83" t="s">
        <v>109</v>
      </c>
      <c r="E105" s="82" t="s">
        <v>21</v>
      </c>
      <c r="F105" s="84">
        <v>1</v>
      </c>
    </row>
  </sheetData>
  <sheetProtection password="B9EB" sheet="1" objects="1" scenarios="1"/>
  <mergeCells count="10">
    <mergeCell ref="B32:F32"/>
    <mergeCell ref="B48:F48"/>
    <mergeCell ref="B68:F68"/>
    <mergeCell ref="B69:F69"/>
    <mergeCell ref="B84:F84"/>
    <mergeCell ref="B4:F4"/>
    <mergeCell ref="B5:F5"/>
    <mergeCell ref="B6:F6"/>
    <mergeCell ref="B18:F18"/>
    <mergeCell ref="B31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КСС</vt:lpstr>
      <vt:lpstr>Материали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dcterms:created xsi:type="dcterms:W3CDTF">2018-06-05T06:54:45Z</dcterms:created>
  <dcterms:modified xsi:type="dcterms:W3CDTF">2018-06-26T12:34:09Z</dcterms:modified>
</cp:coreProperties>
</file>