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bookViews>
  <sheets>
    <sheet name="Лист1" sheetId="1" r:id="rId1"/>
    <sheet name="Лист2" sheetId="2" r:id="rId2"/>
    <sheet name="Лист3" sheetId="3" r:id="rId3"/>
  </sheets>
  <definedNames>
    <definedName name="_xlnm._FilterDatabase" localSheetId="0" hidden="1">Лист1!$A$6:$H$159</definedName>
  </definedNames>
  <calcPr calcId="145621"/>
</workbook>
</file>

<file path=xl/calcChain.xml><?xml version="1.0" encoding="utf-8"?>
<calcChain xmlns="http://schemas.openxmlformats.org/spreadsheetml/2006/main">
  <c r="H7" i="1" l="1"/>
  <c r="H15" i="1" l="1"/>
  <c r="H8" i="1"/>
  <c r="H9" i="1"/>
  <c r="H10" i="1"/>
  <c r="H11" i="1"/>
  <c r="H12" i="1"/>
  <c r="H155" i="1" s="1"/>
  <c r="H13" i="1"/>
  <c r="H14"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6" i="1" l="1"/>
  <c r="H157" i="1" s="1"/>
</calcChain>
</file>

<file path=xl/sharedStrings.xml><?xml version="1.0" encoding="utf-8"?>
<sst xmlns="http://schemas.openxmlformats.org/spreadsheetml/2006/main" count="488" uniqueCount="284">
  <si>
    <t>Nr.</t>
  </si>
  <si>
    <t>Наименование</t>
  </si>
  <si>
    <t>Позицията включва</t>
  </si>
  <si>
    <t>м.е.</t>
  </si>
  <si>
    <t>количество</t>
  </si>
  <si>
    <t>Направа на шурфове 1/0.8/0.6</t>
  </si>
  <si>
    <t>бр.</t>
  </si>
  <si>
    <t>Направа на шурфове 1.1/1/0.6</t>
  </si>
  <si>
    <t>труд,  инструменти,  механизация (до 10 см)</t>
  </si>
  <si>
    <t>труд,  инструменти,  механизация</t>
  </si>
  <si>
    <t>Разкъртване на асфалтова настилка</t>
  </si>
  <si>
    <t>м2</t>
  </si>
  <si>
    <t>м</t>
  </si>
  <si>
    <t>включително материали и консумативи</t>
  </si>
  <si>
    <t>Демонтаж бетонни бордюри</t>
  </si>
  <si>
    <t>Направа изкоп ІІІ категория 0.8/0.4</t>
  </si>
  <si>
    <t>изкопаване,  зариване (обратно засипване със земни почви),  трамбоване</t>
  </si>
  <si>
    <t>Направа изкоп ІІІ категория 0.8/0.4 в/у кабел</t>
  </si>
  <si>
    <t>Направа изкоп ІІІ категория 0.8/0.6</t>
  </si>
  <si>
    <t>Направа изкоп ІІІ категория 0.8/0.8</t>
  </si>
  <si>
    <t>Направа изкоп ІІІ категория 1.1/0.4</t>
  </si>
  <si>
    <t>Направа изкоп ІІІ категория 1.1/0.6</t>
  </si>
  <si>
    <t>Направа изкоп ІІІ категория 1.1/0.8</t>
  </si>
  <si>
    <t>Направа изкоп ІІІ категория 1.3/0.8</t>
  </si>
  <si>
    <t>направа на шахти,  пробиване,  доставка и полагане на тръба,  заравяне на изкопа с трамбоване след полагане на кабела</t>
  </si>
  <si>
    <t>труд/доставката на тръбата е срещу фактура</t>
  </si>
  <si>
    <t>Направа подложка за кабел с пясък и покриване с тухли за повече от един кабел</t>
  </si>
  <si>
    <t>изкоп,  кофраж,  армировка,  бетон, бетонов капак,  зариване</t>
  </si>
  <si>
    <t>Направа шахта за каб. колектор 1 м/1м</t>
  </si>
  <si>
    <t xml:space="preserve">3. Възложителят няма ангажимент/задължение да заявява посочените количества, като доставките ще се извършват по поръчки от Възложителя, според нуждите му в момента на заявката, и  до изчерпване на стойността на договора. </t>
  </si>
  <si>
    <t>бр</t>
  </si>
  <si>
    <t>Засипване на колектор с пясък</t>
  </si>
  <si>
    <t>Доставка и разхвърляне на пясък</t>
  </si>
  <si>
    <t>Монтаж на излазна тръба</t>
  </si>
  <si>
    <t>тръба до 3 м,  2.5"; отрязване,  пасване,  и прекрепване,  вкарване на кабела в тръбата и уплътняване горния край на тръбата с термошлаух ( PVC)</t>
  </si>
  <si>
    <t>Монтаж на гофрирана тръба</t>
  </si>
  <si>
    <t xml:space="preserve">Направа на превръзки на кабели </t>
  </si>
  <si>
    <t>доставка и монтаж на превръзка</t>
  </si>
  <si>
    <t>пробутване на барабан,  развиване на кабела,  полагане,  отрязване и запушване</t>
  </si>
  <si>
    <t xml:space="preserve">Полагане на кабел СрН в изкоп над 120 мм2 включително-едно жило </t>
  </si>
  <si>
    <t xml:space="preserve">пробутване на барабан,  развиване на кабела,  изтегляне,  отрязване и запушване (ако тръбите са повече от една след първата тръба се брои едно изтегляне и се заплаща разликата до муфа) </t>
  </si>
  <si>
    <t>Изтегляне на кабел СрН в тръби над 120 мм2 включително-едно жило</t>
  </si>
  <si>
    <t xml:space="preserve">изваждане от предварително изкопан изкоп </t>
  </si>
  <si>
    <t>Изваждане на кабел СрН от изкоп над 120 мм2 включително-за едно жило</t>
  </si>
  <si>
    <t>В двата края на кабела,  с направа надпис и монтаж на същата</t>
  </si>
  <si>
    <t>к-т</t>
  </si>
  <si>
    <t>Направа на кабелна глава СрН,  комплект за три жила</t>
  </si>
  <si>
    <t>Направа на кабелни муфи над 3х95+50 мм2  (4х95 мм2) включително  (за 4-те жила)</t>
  </si>
  <si>
    <t>Направа на муфа СрН- за едно жило</t>
  </si>
  <si>
    <t>направа на разделка,  кербоване на съединител,  монтаж на муфа</t>
  </si>
  <si>
    <t>Възстановяване на външна изолация на кабел</t>
  </si>
  <si>
    <t>навиване на херметизираща лента</t>
  </si>
  <si>
    <t xml:space="preserve">Подвързване на кабел към съществуващо табло / съоръжение </t>
  </si>
  <si>
    <t>направа на разделка, бандажиране, присъединяване към тоководещи части и закрепване (механично) към съоръжението (когато не се използват кабелни обувки и термосвиваем ръкав)</t>
  </si>
  <si>
    <t>Сфазировка на кабелна линия СрН  (за 3-те жила)</t>
  </si>
  <si>
    <t>Монтаж ШК</t>
  </si>
  <si>
    <t>Демонтаж на ШК</t>
  </si>
  <si>
    <t>Разкачане на кабели и механичен демонтаж на касета</t>
  </si>
  <si>
    <t>Монтаж табло до 5 електромера включително-на стена</t>
  </si>
  <si>
    <t>прикрепване на таблото, включително крепежните елементи при геометричен център на таблото 1.7 м.</t>
  </si>
  <si>
    <t>Монтаж на автоматичен предпазител НН</t>
  </si>
  <si>
    <t>Монтаж на мощностен разединител СрН</t>
  </si>
  <si>
    <t>Демонтаж на мощностен разединител СрН</t>
  </si>
  <si>
    <t>Монтаж на трафомашина до 400KVA включително за БКТП/ТП</t>
  </si>
  <si>
    <t>монтаж на машината,  застопоряване,  заземяване,  подвързване кабели НН и СрН</t>
  </si>
  <si>
    <t>Демонтаж на трафомашина до 400KVA включително за БКТП/ТП</t>
  </si>
  <si>
    <t>Демонтаж и монтаж на трафомашина до 400KVA включително за БКТП/ТП</t>
  </si>
  <si>
    <t>демонтаж и монтаж на машината,  разкачане и подвързване на кабели НН и СрН,  застопоряване,  заземяване  (вкл. товаро-разтоварните работи)</t>
  </si>
  <si>
    <t>Демонтаж на трафомашина над 630KVA включително за БКТП/ТП</t>
  </si>
  <si>
    <t>Монтаж на табло ГТ</t>
  </si>
  <si>
    <t>Демонтаж на табло ГТ</t>
  </si>
  <si>
    <t>Монтаж на модул от КРУ</t>
  </si>
  <si>
    <t>Монтаж на прекъсвач СрН в трафопост</t>
  </si>
  <si>
    <t>Демонтаж на прекъсвач в трафопост</t>
  </si>
  <si>
    <t>Демонтаж на шинна система</t>
  </si>
  <si>
    <t>Откачане от съоръжение,  от клеми и демонтаж на шината</t>
  </si>
  <si>
    <t>Монтаж на кабелна връзка от трафомашина до ГРТ</t>
  </si>
  <si>
    <t>Монтаж на термосвиваема глава</t>
  </si>
  <si>
    <t>Направа разделка на кабел НН, поставяне на главата , загряване с горелка до определена температура.</t>
  </si>
  <si>
    <t>Монтаж на катодни отводители НН</t>
  </si>
  <si>
    <t>изработка на конзола,  подвързване на отводителя,  заземяване,  и боядисване на конструкциите-двукратно</t>
  </si>
  <si>
    <t>Монтаж на катодни отводители СрН</t>
  </si>
  <si>
    <t>изработка и монтаж на конзола,  монтаж и подвързване на отводителя,  заземяване,  и боядисване на конструкциите-двукратно</t>
  </si>
  <si>
    <t>км</t>
  </si>
  <si>
    <t>Монтаж на стойки за ВП СрН</t>
  </si>
  <si>
    <t>Демонтаж на стойки за ВП СрН</t>
  </si>
  <si>
    <t>Развиване на гайки или рязане,  сваляне от конструкция</t>
  </si>
  <si>
    <t>Направа заземление с един кол</t>
  </si>
  <si>
    <t>Набиване на кола и подвързване + материалите /болт, гайка и шайби/включително ако се налага подсъединяване на заземление на стълб)</t>
  </si>
  <si>
    <t>Направа заземление с два кола</t>
  </si>
  <si>
    <t>Набиване на коловете,  ошиноване и подвързване+ материалите /болт, гайка и шайби/</t>
  </si>
  <si>
    <t>Измерване на заземление на точка</t>
  </si>
  <si>
    <t xml:space="preserve">измерване съпротивление на заземителя (независимо от броя на коловете включени в него), включително издаване на протокол </t>
  </si>
  <si>
    <t xml:space="preserve">включително издаване на протокол </t>
  </si>
  <si>
    <t>Изпитване на изолацията на кабел СрН - за три жила</t>
  </si>
  <si>
    <t>Изпитване и наладка на силов трансформатор</t>
  </si>
  <si>
    <t>включително издаване на протокол  (не важи за ново съоръжение)</t>
  </si>
  <si>
    <t>Изпитване и наладка на шинна система</t>
  </si>
  <si>
    <t>Изпитване и наладка на модул от КРУ</t>
  </si>
  <si>
    <t>Натоварване и извозване на строителни отпадъци</t>
  </si>
  <si>
    <t>Направа на отвор в тухли</t>
  </si>
  <si>
    <t>Направа на отвор в бетон</t>
  </si>
  <si>
    <t>Направа улей в бетон до 10/20</t>
  </si>
  <si>
    <t>кг</t>
  </si>
  <si>
    <t>Доставка на пясък</t>
  </si>
  <si>
    <t>Доставка на бетон</t>
  </si>
  <si>
    <t>Демонтаж на метална конструкция</t>
  </si>
  <si>
    <t>Направа на изкоп</t>
  </si>
  <si>
    <t>Допълнителна позиция  (използва се за случаите,  когато направените изкопи са извън стандарта на позициите с изкопи)</t>
  </si>
  <si>
    <t>Направа на кофраж</t>
  </si>
  <si>
    <t>Направа на армировка</t>
  </si>
  <si>
    <t>Разбиване на бетон</t>
  </si>
  <si>
    <t>Монтаж на токов или напреженов измервателен трансформатор</t>
  </si>
  <si>
    <t>Демонтаж на токов или напреженов измервателен трансформатор</t>
  </si>
  <si>
    <t>Полагане на заземителна шина в изкоп</t>
  </si>
  <si>
    <t>Монтаж на заземителна шина по стена или конструкция</t>
  </si>
  <si>
    <t>труд и консумативи</t>
  </si>
  <si>
    <t>Доставка на чакъл</t>
  </si>
  <si>
    <t>доставка и полагане</t>
  </si>
  <si>
    <t>м3</t>
  </si>
  <si>
    <t>Направа на конструкции от ламарина</t>
  </si>
  <si>
    <t>Доставка и монтаж на кабелни марки (комплект релефна PVC)</t>
  </si>
  <si>
    <t>Количествено-стойностна сметка</t>
  </si>
  <si>
    <t>САП номер на позицията</t>
  </si>
  <si>
    <t>ед. цена в лв. без ДДС</t>
  </si>
  <si>
    <t>обща цена в лв. без ДДС</t>
  </si>
  <si>
    <t>Обща стойност словом …………………………………………………………………………………………………. в лв. без ДДС.</t>
  </si>
  <si>
    <t>Забележка:</t>
  </si>
  <si>
    <t>1. Предложените единични цени в КСС включват всички разходи на Изпълнителя за труд, механизация (направа на скеле, използване или наемане на автовишка, използване на агрегат за ел.ток), всички материали необходими за изпълнение за изпълнението на строител</t>
  </si>
  <si>
    <r>
      <t xml:space="preserve">2. Всеки участник задължително предлага единични цени и обща стойност за всички позиции от КСС. Предложените цени трябва да се закръглят до втория знак след десетичната запетая </t>
    </r>
    <r>
      <rPr>
        <b/>
        <i/>
        <sz val="10"/>
        <rFont val="Arial"/>
        <family val="2"/>
        <charset val="204"/>
      </rPr>
      <t>(0,00).</t>
    </r>
  </si>
  <si>
    <t>Дата ______________ г.</t>
  </si>
  <si>
    <t>ПОДПИС и ПЕЧАТ:</t>
  </si>
  <si>
    <t>__________________________ (име и фамилия)</t>
  </si>
  <si>
    <t>__________________________ (длъжност)</t>
  </si>
  <si>
    <t>Приложение  към ценовата оферта</t>
  </si>
  <si>
    <r>
      <t xml:space="preserve">Образец </t>
    </r>
    <r>
      <rPr>
        <sz val="11"/>
        <color indexed="8"/>
        <rFont val="Calibri"/>
        <family val="2"/>
        <charset val="204"/>
      </rPr>
      <t xml:space="preserve">№ 13      </t>
    </r>
  </si>
  <si>
    <r>
      <rPr>
        <b/>
        <sz val="11"/>
        <rFont val="Calibri"/>
        <family val="2"/>
        <charset val="204"/>
      </rPr>
      <t xml:space="preserve"> Обща стойност на КСС в лв. без ДДС:</t>
    </r>
    <r>
      <rPr>
        <sz val="11"/>
        <rFont val="Calibri"/>
        <family val="2"/>
      </rPr>
      <t xml:space="preserve">
ОЦ=(0.8*Ц1)+ (0.2*Ц2)</t>
    </r>
  </si>
  <si>
    <r>
      <rPr>
        <b/>
        <sz val="11"/>
        <rFont val="Calibri"/>
        <family val="2"/>
        <charset val="204"/>
      </rPr>
      <t xml:space="preserve"> Цена 1 </t>
    </r>
    <r>
      <rPr>
        <sz val="11"/>
        <rFont val="Calibri"/>
        <family val="2"/>
      </rPr>
      <t xml:space="preserve">
(Сума от произведенията на всички дейности с количества по-големи от 1)</t>
    </r>
  </si>
  <si>
    <r>
      <rPr>
        <b/>
        <sz val="11"/>
        <rFont val="Calibri"/>
        <family val="2"/>
        <charset val="204"/>
      </rPr>
      <t xml:space="preserve"> Цена 2 </t>
    </r>
    <r>
      <rPr>
        <sz val="11"/>
        <rFont val="Calibri"/>
        <family val="2"/>
      </rPr>
      <t xml:space="preserve">
(Сума от произведенията  на всички дейности с количества  1)</t>
    </r>
  </si>
  <si>
    <t>ПРЕМИНАВАНЕ ОТ 10 НА 20 kV гр.Варна - подмяна на кабелни линии и преоборудване на трафопостове средно напрежение, изводи "Ботева градинка", "Колхозен пазар", "Северен" и "Радецки"</t>
  </si>
  <si>
    <t>изкопаване,  зариване,  тръмбоване</t>
  </si>
  <si>
    <t>Разкъртване на тротоар-бетонен</t>
  </si>
  <si>
    <t>Разкъртване на тротоар-с тротоарни плочки</t>
  </si>
  <si>
    <t>Разкъртване на паважна настилка</t>
  </si>
  <si>
    <t>Рязане на асфалтова настилка</t>
  </si>
  <si>
    <t>едностранно,  включително консумативи</t>
  </si>
  <si>
    <t xml:space="preserve">Възстановяване на тротоар-бетонен </t>
  </si>
  <si>
    <t>бетон до 10 см,  включително материали и консумативи</t>
  </si>
  <si>
    <t>Възстановяване на тротоар с плочки-нови</t>
  </si>
  <si>
    <t>Възстановяване на тротоар с плочки-стари</t>
  </si>
  <si>
    <t>Възстановяване на тротоар с плочки-лукс</t>
  </si>
  <si>
    <t>Възстановяване на асфалтова настилка-път</t>
  </si>
  <si>
    <t>труд,  чакъл,  асфалтобетонова смес</t>
  </si>
  <si>
    <t>Възстановяване на асфалтова настилка-тротоар</t>
  </si>
  <si>
    <t>Възстановянване на паважна настилка</t>
  </si>
  <si>
    <t>Монтаж бетонни бордюри-нови</t>
  </si>
  <si>
    <t>включително бордюри и материали за монтаж</t>
  </si>
  <si>
    <t>Монтаж бетонни бордюри-стари</t>
  </si>
  <si>
    <t>включително  материали за монтаж</t>
  </si>
  <si>
    <t>Направа изкоп ІІІ категория 0.8/0.6 в/у кабел</t>
  </si>
  <si>
    <t>Направа изкоп ІІІ категория 0.8/0.8 в/у кабел</t>
  </si>
  <si>
    <t>Направа изкоп ІІІ категория 1.1/0.4 в/у кабел</t>
  </si>
  <si>
    <t>Направа изкоп ІІІ категория 1.1/0.6 в/у кабел</t>
  </si>
  <si>
    <t>Направа изкоп ІІІ категория 1.1/0.8 в/у кабел</t>
  </si>
  <si>
    <t>Направа изкоп III категория машинен</t>
  </si>
  <si>
    <t>Направа на сондаж под път с къртица ф130</t>
  </si>
  <si>
    <t>Направа на сондаж под път с къртица ф140</t>
  </si>
  <si>
    <t>Направа на сондаж под път с къртица ф160</t>
  </si>
  <si>
    <t>Монтаж РVС тръби ф140 в бет.кожух</t>
  </si>
  <si>
    <t>тръби,  бетон (10 см) над тръбата (при проект с армиран бетон армировката се изчислява по позиция 302)</t>
  </si>
  <si>
    <t>Монтаж РVС тръби ф160 в бет.кожух</t>
  </si>
  <si>
    <t>Полагане PVC тръби ф110 в изкоп</t>
  </si>
  <si>
    <t>тръби,  труд</t>
  </si>
  <si>
    <t>Полагане метална тръба ф125 в изкоп</t>
  </si>
  <si>
    <t>Полагане PVC тръби ф140 в изкоп</t>
  </si>
  <si>
    <t>Полагане PVC тръби ф160 в изкоп</t>
  </si>
  <si>
    <t>Монтаж метална тръба до ф160</t>
  </si>
  <si>
    <t>Направа на подложка с пясък и покриване с PVC лента-за един кабел</t>
  </si>
  <si>
    <t>10 см пясък,  над кабела втрои пласт 10 см пясък,  поставяне на лента с доставка на материали</t>
  </si>
  <si>
    <t>Направа на подложка с пясък и покриване с PVC лента-за повече от един кабел</t>
  </si>
  <si>
    <t>Направа подложка за кабел с пясък и покриване с тухли-за един кабел</t>
  </si>
  <si>
    <t>10 см пясък,  над кабела втрои пласт 10 см пясък,  нареждане на тухли с доставка на материали</t>
  </si>
  <si>
    <t>Закрепване,  включително крепежни елементи</t>
  </si>
  <si>
    <t>Направа шахта за каб. колектор 0.6 м/0.9м</t>
  </si>
  <si>
    <t>Направа шахта за каб. колектор 1.7 м/1.2м</t>
  </si>
  <si>
    <t>Полагане на кабел в тръба по конструкция</t>
  </si>
  <si>
    <t>закрепване на тръбата,  изтегляне на кабела</t>
  </si>
  <si>
    <t>-</t>
  </si>
  <si>
    <t>Полагане на кабел СрН в кабелен бетонен канал в трафопост  с размер 3х1х95мм2</t>
  </si>
  <si>
    <t>Прикрепване на кабела със скоби, /включително  крепежни елементи/</t>
  </si>
  <si>
    <t>Полагане на кабел в изкоп до 3х50 мм2 включително</t>
  </si>
  <si>
    <t>пробутване на барабан,  развиване на кабела,  полагане,  отрязване и запушване,  превръзки на 3-те фази с лента РVС.през 3м.</t>
  </si>
  <si>
    <t>Изтегляне кабел в тръби над 3х120 мм2 ключително</t>
  </si>
  <si>
    <t>ком</t>
  </si>
  <si>
    <t>направа на разделка,  кербоване на обувки,  монтаж на кабелна глава,  бандажиране,  заземяване,  ел. подвързване към съоръжението</t>
  </si>
  <si>
    <t>направа на разделка,  кербоване на втулки и монтаж на муфа-за алуминиев проводник</t>
  </si>
  <si>
    <t>направа на разделка,  кербоване на втулки и монтаж на муфа-за меден проводник</t>
  </si>
  <si>
    <t>Определяне реда на фазите и ел. подвързване към съоръжението</t>
  </si>
  <si>
    <t>Изкоп и механичен монтаж на касета</t>
  </si>
  <si>
    <t>Демонтаж 1ф електромер</t>
  </si>
  <si>
    <t>демонтаж на закрепването и демонтаж на опроводяването</t>
  </si>
  <si>
    <t>Монтаж 1ф електромер</t>
  </si>
  <si>
    <t>поставяне и подвързване</t>
  </si>
  <si>
    <t>Демонтаж 3ф директен електромер</t>
  </si>
  <si>
    <t>Монтаж 3ф директен електромер</t>
  </si>
  <si>
    <t>или трифазен индиректен електромер/поставяне и подвързване</t>
  </si>
  <si>
    <t>поставяне и подвързване/МАП</t>
  </si>
  <si>
    <t>Закрепване с болтове,  монтаж на тръби към РЛЗ-два броя,  центроване на земен и линеен нож  и мех.блокировка между тях,  заземяване</t>
  </si>
  <si>
    <t>Развиване на гайки, смъкване на разеденителя от килията, демонтаж болтови връзки към съб.шини и кабели СрН, демонтаж тръби към РЛЗ, демонтаж заземление</t>
  </si>
  <si>
    <t>Демонтаж на разеденител в трафопост</t>
  </si>
  <si>
    <t>Развиване на гайки, смъкване на разеденителя от килията, демонтаж болтови връзки към съб.шини и кабели СрН, демонтаж заземление</t>
  </si>
  <si>
    <t>Демонтаж на РЛЗ на разединители</t>
  </si>
  <si>
    <t>Демонтаж на РЛЗ тръби към него</t>
  </si>
  <si>
    <t>Монтаж на разеденител в трафопост</t>
  </si>
  <si>
    <t>Центроване на земен и линеен нож  и мех.блокировка между тях, присъединяване към заземителния контур</t>
  </si>
  <si>
    <t>Монтаж на РЛЗ на разединител</t>
  </si>
  <si>
    <t>Пробиване на отвори, закрепване на РМ/РМзК с болтове, монтиране на РЛЗ и тръби към тях</t>
  </si>
  <si>
    <t xml:space="preserve">Монтаж на хоризонтален разединител в табло НН </t>
  </si>
  <si>
    <t>Закрепване с болтове,  подвързване на кабели</t>
  </si>
  <si>
    <t>разкачане на кабели НН и СрН,  демонтаж на машината от БКТП/ТП и натоварване</t>
  </si>
  <si>
    <t>Монтаж на трафомашина над 630KVA включително за БКТП/ТП</t>
  </si>
  <si>
    <t>Демонтаж и монтаж на трафомашина над 630KVA включително за БКТП/ТП</t>
  </si>
  <si>
    <t>прикрепване на таблото включително крепежните елементи,  ошиновка и подвързване на кабелите,  шинна с/ма и заз.контур,  надписни табели</t>
  </si>
  <si>
    <t>разкачане на кабели  и изолиране и демонт. на таблото</t>
  </si>
  <si>
    <t>Прикрепване,  включително материали и консумативи,  ошиновка и подвързване на кабелите подкачване на КРУ към шинна система,  надписни табели</t>
  </si>
  <si>
    <t>Монтаж на прекъсвача,  полагане, прозваняване и маркиране на контролни кабели и подсъединяването им (не се вкл. направата на мет. конструкция)</t>
  </si>
  <si>
    <t>Демонтаж ошиновка,  контролни кабели, заземление и кабели СрН</t>
  </si>
  <si>
    <t>Изтегляне,  прикрепване и подвързване към съоръженията</t>
  </si>
  <si>
    <t>Монтаж на тоководеща медна шина до 40/4</t>
  </si>
  <si>
    <t>монтаж на шината,  оцветяване,  вкл. крепежи (шинодържатели доставка от Възложителя)</t>
  </si>
  <si>
    <t>Монтаж на тоководеща алуминиева шина 50/5</t>
  </si>
  <si>
    <t>монтаж на шината,  оцветяване,   (шинодържатели доставка от Възложителя)</t>
  </si>
  <si>
    <t>монтаж на стойката и монтаж на предпазитела в/у стойката</t>
  </si>
  <si>
    <t>вкл. такса смет</t>
  </si>
  <si>
    <t>Транспорт на нови материали от склад на Възложителя</t>
  </si>
  <si>
    <t>вкл.механизация, товарни и разтоварни дейности</t>
  </si>
  <si>
    <t>тон/км</t>
  </si>
  <si>
    <t>Транспорт на стари материали до склад на Възложителя/депо/</t>
  </si>
  <si>
    <t>Пробиване,  полагане на кабела,  подмазване/уплътняване/</t>
  </si>
  <si>
    <t xml:space="preserve">Направа на стоманена конструкция /вкл. боядисване/ </t>
  </si>
  <si>
    <t>профилна стомана,  чембер,  електроди,  болтове,  грундиране и боядисване</t>
  </si>
  <si>
    <t>Направа циментова замазка</t>
  </si>
  <si>
    <t>Трасиране на кабелна линия</t>
  </si>
  <si>
    <t>Трасиране,  забиване на колчета,  и очертаване на изкопа</t>
  </si>
  <si>
    <t>труд,  материали,  консумативи</t>
  </si>
  <si>
    <t>труд,  техика,  консумативи</t>
  </si>
  <si>
    <t>монтаж в/у стойки  (без направа) и подвързване</t>
  </si>
  <si>
    <t>разкачане на клемите,  освобождаване на проводника и демонтиране на тялото</t>
  </si>
  <si>
    <t>1000318</t>
  </si>
  <si>
    <t>труд  (изкопът се изчислява на база позиция 300)</t>
  </si>
  <si>
    <t>труд и консумативи с включено боядисван</t>
  </si>
  <si>
    <t>Доставка на ламарина</t>
  </si>
  <si>
    <t>d=2mm</t>
  </si>
  <si>
    <t>Обработка на едрогабаритни елементи от черни метали</t>
  </si>
  <si>
    <t xml:space="preserve">нарязаване на едрогабаритните елементи до постигане на максимално допустими размери 1500/500/500мм,  500кг.
</t>
  </si>
  <si>
    <t>тон</t>
  </si>
  <si>
    <t xml:space="preserve">Депониране на  дребни отпадъци </t>
  </si>
  <si>
    <t>натоварване,  извозване и разтоварване  (такса смет се заплаща срещу документ. Възложителят не желае заплащане на металите,  съдържащи се в изолатори,  куки и др. подобни)</t>
  </si>
  <si>
    <t>Демонтаж на подпорен изолатор (ПАК/ПАМ)</t>
  </si>
  <si>
    <t>Демонтаж от стоманена конструкция и отсъединяване от шинна система-10/20kV</t>
  </si>
  <si>
    <t>Монтаж на подпорен изолатор (ПАК, ПАМ)</t>
  </si>
  <si>
    <t>Монтаж на стоманена конструкция и присъединяване към шинна система. Пробиване на отвори-10/20 kV</t>
  </si>
  <si>
    <t>Демонтаж ПРБ, ПРБО</t>
  </si>
  <si>
    <t>Монтаж ПРБ, ПРБО</t>
  </si>
  <si>
    <t>При необходимост пробиване на допълнителни отвори на проходна плоча</t>
  </si>
  <si>
    <t>Демонтаж проходна плоча</t>
  </si>
  <si>
    <t>Монтаж проходна плоча</t>
  </si>
  <si>
    <t>Монтаж, присъединяване към заземителн контур, подмазване</t>
  </si>
  <si>
    <t>Монтаж вентилен отводител СрН</t>
  </si>
  <si>
    <t>Монтаж към стоманена конструкция, присъединяване към тоководеща шина и към заземителн контур</t>
  </si>
  <si>
    <t>Демонтаж на конструкция и фундаменти на КТП</t>
  </si>
  <si>
    <t xml:space="preserve">Демонтаж на конструкция и фундамент вкл.разкъртване на фундамента, премахване и изхвърляне на строителни отпадъци на депо. Металната конструкция на КТП да се върне в склад на Възложител. </t>
  </si>
  <si>
    <t>Премахване на монолитна конструкция между две килии</t>
  </si>
  <si>
    <t>Сугласно приложено задание до кота "под"</t>
  </si>
  <si>
    <t>m3</t>
  </si>
  <si>
    <t>Направа на кабелен канал в бетон</t>
  </si>
  <si>
    <t>Прорязване за кабели НН и СрН</t>
  </si>
  <si>
    <t>Монтаж на РТ 4х400 НН</t>
  </si>
  <si>
    <t xml:space="preserve">Монтаж на таблото върху фундамент  (вкл. крепежните елементи) </t>
  </si>
  <si>
    <t>Монтаж на ГТТ 1600/1000 НН</t>
  </si>
  <si>
    <t>Полагане на контролен кабел и подвързване на технологична защита на трансформатор</t>
  </si>
  <si>
    <t>Захранваен от табло НН до трансформатор</t>
  </si>
  <si>
    <t>Направа и монтаж на стоманена конструкция</t>
  </si>
  <si>
    <t>Според приложено задание (вкл.профилна стомана, чембер, електроди, болтове, грундиране и боядисване)</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</si>
</sst>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family val="2"/>
      <charset val="204"/>
    </font>
    <font>
      <sz val="11"/>
      <name val="Calibri"/>
      <family val="2"/>
    </font>
    <font>
      <sz val="11"/>
      <color indexed="8"/>
      <name val="Calibri"/>
      <family val="2"/>
      <charset val="204"/>
    </font>
    <font>
      <sz val="12"/>
      <color indexed="8"/>
      <name val="Calibri"/>
      <family val="2"/>
      <charset val="204"/>
    </font>
    <font>
      <b/>
      <sz val="14"/>
      <color indexed="8"/>
      <name val="Calibri"/>
      <family val="2"/>
      <charset val="204"/>
    </font>
    <font>
      <sz val="11"/>
      <color indexed="8"/>
      <name val="Calibri"/>
      <family val="2"/>
    </font>
    <font>
      <b/>
      <i/>
      <u/>
      <sz val="10"/>
      <name val="Arial"/>
      <family val="2"/>
      <charset val="204"/>
    </font>
    <font>
      <i/>
      <sz val="10"/>
      <name val="Arial"/>
      <family val="2"/>
      <charset val="204"/>
    </font>
    <font>
      <b/>
      <i/>
      <sz val="10"/>
      <name val="Arial"/>
      <family val="2"/>
      <charset val="204"/>
    </font>
    <font>
      <sz val="10"/>
      <name val="Arial"/>
      <family val="2"/>
      <charset val="204"/>
    </font>
    <font>
      <sz val="11"/>
      <name val="Arial"/>
      <family val="2"/>
      <charset val="204"/>
    </font>
    <font>
      <b/>
      <sz val="10"/>
      <name val="Arial"/>
      <family val="2"/>
      <charset val="204"/>
    </font>
    <font>
      <b/>
      <sz val="10"/>
      <color indexed="8"/>
      <name val="Arial"/>
      <family val="2"/>
      <charset val="204"/>
    </font>
    <font>
      <sz val="10"/>
      <color indexed="8"/>
      <name val="Arial"/>
      <family val="2"/>
      <charset val="204"/>
    </font>
    <font>
      <sz val="10"/>
      <name val="Arial"/>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b/>
      <sz val="11"/>
      <name val="Calibri"/>
      <family val="2"/>
      <charset val="204"/>
    </font>
    <font>
      <sz val="11"/>
      <name val="Calibri"/>
      <family val="2"/>
      <charset val="204"/>
    </font>
    <font>
      <sz val="11"/>
      <name val="Calibri"/>
      <family val="2"/>
      <scheme val="minor"/>
    </font>
  </fonts>
  <fills count="25">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0">
    <xf numFmtId="0" fontId="0" fillId="0" borderId="0"/>
    <xf numFmtId="0" fontId="3" fillId="0" borderId="0"/>
    <xf numFmtId="0" fontId="2" fillId="0" borderId="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9" borderId="0" applyNumberFormat="0" applyBorder="0" applyAlignment="0" applyProtection="0"/>
    <xf numFmtId="0" fontId="5" fillId="12" borderId="0" applyNumberFormat="0" applyBorder="0" applyAlignment="0" applyProtection="0"/>
    <xf numFmtId="0" fontId="18" fillId="13"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20" borderId="0" applyNumberFormat="0" applyBorder="0" applyAlignment="0" applyProtection="0"/>
    <xf numFmtId="0" fontId="19" fillId="4" borderId="0" applyNumberFormat="0" applyBorder="0" applyAlignment="0" applyProtection="0"/>
    <xf numFmtId="0" fontId="20" fillId="21" borderId="2" applyNumberFormat="0" applyAlignment="0" applyProtection="0"/>
    <xf numFmtId="0" fontId="21" fillId="22" borderId="3" applyNumberFormat="0" applyAlignment="0" applyProtection="0"/>
    <xf numFmtId="0" fontId="22" fillId="0" borderId="0" applyNumberFormat="0" applyFill="0" applyBorder="0" applyAlignment="0" applyProtection="0"/>
    <xf numFmtId="0" fontId="23" fillId="5" borderId="0" applyNumberFormat="0" applyBorder="0" applyAlignment="0" applyProtection="0"/>
    <xf numFmtId="0" fontId="24" fillId="0" borderId="4" applyNumberFormat="0" applyFill="0" applyAlignment="0" applyProtection="0"/>
    <xf numFmtId="0" fontId="25" fillId="0" borderId="5" applyNumberFormat="0" applyFill="0" applyAlignment="0" applyProtection="0"/>
    <xf numFmtId="0" fontId="26" fillId="0" borderId="6" applyNumberFormat="0" applyFill="0" applyAlignment="0" applyProtection="0"/>
    <xf numFmtId="0" fontId="26" fillId="0" borderId="0" applyNumberFormat="0" applyFill="0" applyBorder="0" applyAlignment="0" applyProtection="0"/>
    <xf numFmtId="0" fontId="27" fillId="8" borderId="2" applyNumberFormat="0" applyAlignment="0" applyProtection="0"/>
    <xf numFmtId="0" fontId="28" fillId="0" borderId="7" applyNumberFormat="0" applyFill="0" applyAlignment="0" applyProtection="0"/>
    <xf numFmtId="0" fontId="29" fillId="23" borderId="0" applyNumberFormat="0" applyBorder="0" applyAlignment="0" applyProtection="0"/>
    <xf numFmtId="0" fontId="17" fillId="0" borderId="0"/>
    <xf numFmtId="0" fontId="17" fillId="24" borderId="8" applyNumberFormat="0" applyFont="0" applyAlignment="0" applyProtection="0"/>
    <xf numFmtId="0" fontId="30" fillId="21" borderId="9" applyNumberFormat="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0" borderId="0" applyNumberFormat="0" applyFill="0" applyBorder="0" applyAlignment="0" applyProtection="0"/>
    <xf numFmtId="0" fontId="17" fillId="0" borderId="0"/>
    <xf numFmtId="0" fontId="1" fillId="0" borderId="0"/>
    <xf numFmtId="0" fontId="3" fillId="0" borderId="0"/>
    <xf numFmtId="0" fontId="3" fillId="24" borderId="8" applyNumberFormat="0" applyFont="0" applyAlignment="0" applyProtection="0"/>
    <xf numFmtId="0" fontId="3" fillId="0" borderId="0"/>
  </cellStyleXfs>
  <cellXfs count="34">
    <xf numFmtId="0" fontId="0" fillId="0" borderId="0" xfId="0"/>
    <xf numFmtId="0" fontId="14" fillId="0" borderId="1" xfId="1" applyFont="1" applyFill="1" applyBorder="1" applyAlignment="1" applyProtection="1">
      <alignment horizontal="center" vertical="center" wrapText="1"/>
    </xf>
    <xf numFmtId="0" fontId="14"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wrapText="1"/>
    </xf>
    <xf numFmtId="0" fontId="16" fillId="0" borderId="1" xfId="0" applyFont="1" applyFill="1" applyBorder="1" applyAlignment="1" applyProtection="1">
      <alignment vertical="center"/>
    </xf>
    <xf numFmtId="0" fontId="16" fillId="0" borderId="1" xfId="0" applyFont="1" applyFill="1" applyBorder="1" applyAlignment="1" applyProtection="1">
      <alignment vertical="center" wrapText="1"/>
    </xf>
    <xf numFmtId="0" fontId="3" fillId="0" borderId="1" xfId="0" applyFont="1" applyFill="1" applyBorder="1" applyAlignment="1" applyProtection="1">
      <alignment horizontal="center" vertical="center" wrapText="1"/>
    </xf>
    <xf numFmtId="0" fontId="4" fillId="0" borderId="0" xfId="0" applyFont="1" applyFill="1" applyProtection="1"/>
    <xf numFmtId="0" fontId="15" fillId="2" borderId="1" xfId="0" applyFont="1" applyFill="1" applyBorder="1" applyAlignment="1" applyProtection="1">
      <alignment horizontal="center" vertical="center" wrapText="1"/>
    </xf>
    <xf numFmtId="4" fontId="3" fillId="0" borderId="1" xfId="1" applyNumberFormat="1" applyFont="1" applyFill="1" applyBorder="1" applyAlignment="1" applyProtection="1">
      <alignment horizontal="right"/>
    </xf>
    <xf numFmtId="4" fontId="4" fillId="0" borderId="0" xfId="0" applyNumberFormat="1" applyFont="1" applyFill="1" applyProtection="1"/>
    <xf numFmtId="0" fontId="4" fillId="0" borderId="1" xfId="0" applyFont="1" applyFill="1" applyBorder="1" applyProtection="1"/>
    <xf numFmtId="4" fontId="34" fillId="0" borderId="1" xfId="0" applyNumberFormat="1" applyFont="1" applyFill="1" applyBorder="1" applyProtection="1"/>
    <xf numFmtId="0" fontId="0" fillId="0" borderId="0" xfId="0" applyAlignment="1" applyProtection="1">
      <alignment vertical="center"/>
    </xf>
    <xf numFmtId="1" fontId="36" fillId="0" borderId="0" xfId="0" applyNumberFormat="1" applyFont="1" applyAlignment="1" applyProtection="1">
      <alignment vertical="center"/>
    </xf>
    <xf numFmtId="0" fontId="12" fillId="0" borderId="0" xfId="0" applyFont="1" applyAlignment="1" applyProtection="1">
      <alignment horizontal="justify"/>
    </xf>
    <xf numFmtId="0" fontId="0" fillId="0" borderId="0" xfId="0" applyProtection="1"/>
    <xf numFmtId="1" fontId="36" fillId="0" borderId="0" xfId="0" applyNumberFormat="1" applyFont="1" applyProtection="1"/>
    <xf numFmtId="0" fontId="13" fillId="0" borderId="0" xfId="0" applyFont="1" applyProtection="1"/>
    <xf numFmtId="0" fontId="3" fillId="0" borderId="1" xfId="1" applyFont="1" applyFill="1" applyBorder="1" applyAlignment="1" applyProtection="1">
      <alignment horizontal="right" vertical="center" wrapText="1"/>
    </xf>
    <xf numFmtId="0" fontId="16" fillId="0" borderId="1" xfId="0" applyNumberFormat="1" applyFont="1" applyBorder="1" applyAlignment="1" applyProtection="1">
      <alignment horizontal="right"/>
    </xf>
    <xf numFmtId="0" fontId="0" fillId="0" borderId="0" xfId="0" applyAlignment="1" applyProtection="1">
      <alignment horizontal="right" vertical="center"/>
    </xf>
    <xf numFmtId="0" fontId="10" fillId="0" borderId="0" xfId="0" applyFont="1" applyAlignment="1" applyProtection="1">
      <alignment horizontal="left" vertical="center" wrapText="1"/>
    </xf>
    <xf numFmtId="0" fontId="8" fillId="0" borderId="0" xfId="0" applyFont="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Alignment="1" applyProtection="1">
      <alignment horizontal="center" vertical="center"/>
    </xf>
    <xf numFmtId="0" fontId="6" fillId="0" borderId="0" xfId="0" applyFont="1" applyAlignment="1" applyProtection="1">
      <alignment horizontal="right" vertical="center"/>
    </xf>
    <xf numFmtId="0" fontId="0" fillId="0" borderId="0" xfId="0" applyAlignment="1" applyProtection="1">
      <alignment horizontal="left" vertical="center"/>
    </xf>
    <xf numFmtId="0" fontId="9" fillId="0" borderId="0" xfId="0" applyFont="1" applyAlignment="1" applyProtection="1">
      <alignment horizontal="left"/>
    </xf>
    <xf numFmtId="0" fontId="12" fillId="0" borderId="0" xfId="0" applyFont="1" applyAlignment="1" applyProtection="1">
      <alignment horizontal="left"/>
    </xf>
    <xf numFmtId="0" fontId="13" fillId="0" borderId="0" xfId="0" applyFont="1" applyAlignment="1" applyProtection="1">
      <alignment horizontal="left"/>
    </xf>
    <xf numFmtId="0" fontId="35" fillId="0" borderId="1" xfId="0" applyFont="1" applyFill="1" applyBorder="1" applyAlignment="1" applyProtection="1">
      <alignment horizontal="right" wrapText="1"/>
    </xf>
    <xf numFmtId="0" fontId="4" fillId="0" borderId="1" xfId="0" applyFont="1" applyFill="1" applyBorder="1" applyAlignment="1" applyProtection="1">
      <alignment horizontal="right" wrapText="1"/>
    </xf>
    <xf numFmtId="2" fontId="3" fillId="0" borderId="1" xfId="47" applyNumberFormat="1" applyFont="1" applyFill="1" applyBorder="1" applyProtection="1">
      <protection locked="0"/>
    </xf>
  </cellXfs>
  <cellStyles count="50">
    <cellStyle name="20% - Accent1 2" xfId="3"/>
    <cellStyle name="20% - Accent2 2" xfId="4"/>
    <cellStyle name="20% - Accent3 2" xfId="5"/>
    <cellStyle name="20% - Accent4 2" xfId="6"/>
    <cellStyle name="20% - Accent5 2" xfId="7"/>
    <cellStyle name="20% - Accent6 2" xfId="8"/>
    <cellStyle name="40% - Accent1 2" xfId="9"/>
    <cellStyle name="40% - Accent2 2" xfId="10"/>
    <cellStyle name="40% - Accent3 2" xfId="11"/>
    <cellStyle name="40% - Accent4 2" xfId="12"/>
    <cellStyle name="40% - Accent5 2" xfId="13"/>
    <cellStyle name="40% - Accent6 2" xfId="14"/>
    <cellStyle name="60% - Accent1 2" xfId="15"/>
    <cellStyle name="60% - Accent2 2" xfId="16"/>
    <cellStyle name="60% - Accent3 2" xfId="17"/>
    <cellStyle name="60% - Accent4 2" xfId="18"/>
    <cellStyle name="60% - Accent5 2" xfId="19"/>
    <cellStyle name="60% - Accent6 2" xfId="20"/>
    <cellStyle name="Accent1 2" xfId="21"/>
    <cellStyle name="Accent2 2" xfId="22"/>
    <cellStyle name="Accent3 2" xfId="23"/>
    <cellStyle name="Accent4 2" xfId="24"/>
    <cellStyle name="Accent5 2" xfId="25"/>
    <cellStyle name="Accent6 2" xfId="26"/>
    <cellStyle name="Bad 2" xfId="27"/>
    <cellStyle name="Calculation 2" xfId="28"/>
    <cellStyle name="Check Cell 2" xfId="29"/>
    <cellStyle name="Explanatory Text 2" xfId="30"/>
    <cellStyle name="Good 2" xfId="31"/>
    <cellStyle name="Heading 1 2" xfId="32"/>
    <cellStyle name="Heading 2 2" xfId="33"/>
    <cellStyle name="Heading 3 2" xfId="34"/>
    <cellStyle name="Heading 4 2" xfId="35"/>
    <cellStyle name="Input 2" xfId="36"/>
    <cellStyle name="Linked Cell 2" xfId="37"/>
    <cellStyle name="Neutral 2" xfId="38"/>
    <cellStyle name="Normal 2" xfId="1"/>
    <cellStyle name="Normal 2 2" xfId="39"/>
    <cellStyle name="Normal 2 2 2" xfId="47"/>
    <cellStyle name="Note 2" xfId="40"/>
    <cellStyle name="Note 2 2" xfId="48"/>
    <cellStyle name="Output 2" xfId="41"/>
    <cellStyle name="Title 2" xfId="42"/>
    <cellStyle name="Total 2" xfId="43"/>
    <cellStyle name="Warning Text 2" xfId="44"/>
    <cellStyle name="Нормален" xfId="0" builtinId="0"/>
    <cellStyle name="Нормален 2" xfId="45"/>
    <cellStyle name="Нормален 2 2" xfId="49"/>
    <cellStyle name="Нормален 3" xfId="2"/>
    <cellStyle name="Нормален 3 2" xfId="4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0"/>
  <sheetViews>
    <sheetView tabSelected="1" topLeftCell="A73" zoomScaleNormal="100" workbookViewId="0">
      <selection activeCell="G11" sqref="G11"/>
    </sheetView>
  </sheetViews>
  <sheetFormatPr defaultRowHeight="43.5" customHeight="1" x14ac:dyDescent="0.25"/>
  <cols>
    <col min="1" max="1" width="3.7109375" style="7" customWidth="1"/>
    <col min="2" max="2" width="11.42578125" style="7" customWidth="1"/>
    <col min="3" max="3" width="32.140625" style="7" customWidth="1"/>
    <col min="4" max="4" width="46.28515625" style="7" customWidth="1"/>
    <col min="5" max="5" width="5.7109375" style="7" customWidth="1"/>
    <col min="6" max="6" width="11.7109375" style="7" customWidth="1"/>
    <col min="7" max="7" width="12.140625" style="7" customWidth="1"/>
    <col min="8" max="8" width="16.140625" style="7" customWidth="1"/>
    <col min="9" max="9" width="10" style="7" bestFit="1" customWidth="1"/>
    <col min="10" max="16384" width="9.140625" style="7"/>
  </cols>
  <sheetData>
    <row r="1" spans="1:8" ht="15" x14ac:dyDescent="0.25">
      <c r="B1" s="21" t="s">
        <v>135</v>
      </c>
      <c r="C1" s="21"/>
      <c r="D1" s="21"/>
      <c r="E1" s="21"/>
      <c r="F1" s="21"/>
      <c r="G1" s="21"/>
      <c r="H1" s="21"/>
    </row>
    <row r="2" spans="1:8" ht="15.75" x14ac:dyDescent="0.25">
      <c r="B2" s="26" t="s">
        <v>134</v>
      </c>
      <c r="C2" s="26"/>
      <c r="D2" s="26"/>
      <c r="E2" s="26"/>
      <c r="F2" s="26"/>
      <c r="G2" s="26"/>
      <c r="H2" s="26"/>
    </row>
    <row r="3" spans="1:8" ht="18.75" x14ac:dyDescent="0.25">
      <c r="A3" s="25" t="s">
        <v>122</v>
      </c>
      <c r="B3" s="25"/>
      <c r="C3" s="25"/>
      <c r="D3" s="25"/>
      <c r="E3" s="25"/>
      <c r="F3" s="25"/>
      <c r="G3" s="25"/>
      <c r="H3" s="25"/>
    </row>
    <row r="4" spans="1:8" ht="32.25" customHeight="1" x14ac:dyDescent="0.25">
      <c r="A4" s="23" t="s">
        <v>139</v>
      </c>
      <c r="B4" s="24"/>
      <c r="C4" s="24"/>
      <c r="D4" s="24"/>
      <c r="E4" s="24"/>
      <c r="F4" s="24"/>
      <c r="G4" s="24"/>
      <c r="H4" s="24"/>
    </row>
    <row r="5" spans="1:8" ht="15" x14ac:dyDescent="0.25"/>
    <row r="6" spans="1:8" ht="69.75" customHeight="1" x14ac:dyDescent="0.25">
      <c r="A6" s="1" t="s">
        <v>0</v>
      </c>
      <c r="B6" s="2" t="s">
        <v>123</v>
      </c>
      <c r="C6" s="1" t="s">
        <v>1</v>
      </c>
      <c r="D6" s="1" t="s">
        <v>2</v>
      </c>
      <c r="E6" s="1" t="s">
        <v>3</v>
      </c>
      <c r="F6" s="3" t="s">
        <v>4</v>
      </c>
      <c r="G6" s="8" t="s">
        <v>124</v>
      </c>
      <c r="H6" s="8" t="s">
        <v>125</v>
      </c>
    </row>
    <row r="7" spans="1:8" ht="15" x14ac:dyDescent="0.25">
      <c r="A7" s="19">
        <v>1</v>
      </c>
      <c r="B7" s="4">
        <v>1000000</v>
      </c>
      <c r="C7" s="5" t="s">
        <v>5</v>
      </c>
      <c r="D7" s="5" t="s">
        <v>140</v>
      </c>
      <c r="E7" s="6" t="s">
        <v>6</v>
      </c>
      <c r="F7" s="20">
        <v>11</v>
      </c>
      <c r="G7" s="33"/>
      <c r="H7" s="9">
        <f>F7*G7</f>
        <v>0</v>
      </c>
    </row>
    <row r="8" spans="1:8" ht="15" x14ac:dyDescent="0.25">
      <c r="A8" s="19">
        <v>2</v>
      </c>
      <c r="B8" s="4">
        <v>1000001</v>
      </c>
      <c r="C8" s="5" t="s">
        <v>7</v>
      </c>
      <c r="D8" s="5" t="s">
        <v>140</v>
      </c>
      <c r="E8" s="6" t="s">
        <v>6</v>
      </c>
      <c r="F8" s="20">
        <v>1</v>
      </c>
      <c r="G8" s="33"/>
      <c r="H8" s="9">
        <f t="shared" ref="H8:H71" si="0">F8*G8</f>
        <v>0</v>
      </c>
    </row>
    <row r="9" spans="1:8" ht="15" x14ac:dyDescent="0.25">
      <c r="A9" s="19">
        <v>3</v>
      </c>
      <c r="B9" s="4">
        <v>1000002</v>
      </c>
      <c r="C9" s="5" t="s">
        <v>141</v>
      </c>
      <c r="D9" s="5" t="s">
        <v>8</v>
      </c>
      <c r="E9" s="6" t="s">
        <v>11</v>
      </c>
      <c r="F9" s="20">
        <v>73</v>
      </c>
      <c r="G9" s="33"/>
      <c r="H9" s="9">
        <f t="shared" si="0"/>
        <v>0</v>
      </c>
    </row>
    <row r="10" spans="1:8" ht="25.5" x14ac:dyDescent="0.25">
      <c r="A10" s="19">
        <v>4</v>
      </c>
      <c r="B10" s="4">
        <v>1000003</v>
      </c>
      <c r="C10" s="5" t="s">
        <v>142</v>
      </c>
      <c r="D10" s="5" t="s">
        <v>9</v>
      </c>
      <c r="E10" s="6" t="s">
        <v>11</v>
      </c>
      <c r="F10" s="20">
        <v>259.2</v>
      </c>
      <c r="G10" s="33"/>
      <c r="H10" s="9">
        <f t="shared" si="0"/>
        <v>0</v>
      </c>
    </row>
    <row r="11" spans="1:8" ht="15" x14ac:dyDescent="0.25">
      <c r="A11" s="19">
        <v>5</v>
      </c>
      <c r="B11" s="4">
        <v>1000004</v>
      </c>
      <c r="C11" s="5" t="s">
        <v>143</v>
      </c>
      <c r="D11" s="5" t="s">
        <v>9</v>
      </c>
      <c r="E11" s="6" t="s">
        <v>11</v>
      </c>
      <c r="F11" s="20">
        <v>1</v>
      </c>
      <c r="G11" s="33"/>
      <c r="H11" s="9">
        <f t="shared" si="0"/>
        <v>0</v>
      </c>
    </row>
    <row r="12" spans="1:8" ht="25.5" x14ac:dyDescent="0.25">
      <c r="A12" s="19">
        <v>6</v>
      </c>
      <c r="B12" s="4">
        <v>1000005</v>
      </c>
      <c r="C12" s="5" t="s">
        <v>10</v>
      </c>
      <c r="D12" s="5" t="s">
        <v>9</v>
      </c>
      <c r="E12" s="6" t="s">
        <v>11</v>
      </c>
      <c r="F12" s="20">
        <v>71.600000000000009</v>
      </c>
      <c r="G12" s="33"/>
      <c r="H12" s="9">
        <f t="shared" si="0"/>
        <v>0</v>
      </c>
    </row>
    <row r="13" spans="1:8" ht="15" x14ac:dyDescent="0.25">
      <c r="A13" s="19">
        <v>7</v>
      </c>
      <c r="B13" s="4">
        <v>1000006</v>
      </c>
      <c r="C13" s="5" t="s">
        <v>144</v>
      </c>
      <c r="D13" s="5" t="s">
        <v>145</v>
      </c>
      <c r="E13" s="6" t="s">
        <v>12</v>
      </c>
      <c r="F13" s="20">
        <v>737.4</v>
      </c>
      <c r="G13" s="33"/>
      <c r="H13" s="9">
        <f t="shared" si="0"/>
        <v>0</v>
      </c>
    </row>
    <row r="14" spans="1:8" ht="25.5" x14ac:dyDescent="0.25">
      <c r="A14" s="19">
        <v>8</v>
      </c>
      <c r="B14" s="4">
        <v>1000007</v>
      </c>
      <c r="C14" s="5" t="s">
        <v>146</v>
      </c>
      <c r="D14" s="5" t="s">
        <v>147</v>
      </c>
      <c r="E14" s="6" t="s">
        <v>11</v>
      </c>
      <c r="F14" s="20">
        <v>61.599999999999994</v>
      </c>
      <c r="G14" s="33"/>
      <c r="H14" s="9">
        <f>F14*G14</f>
        <v>0</v>
      </c>
    </row>
    <row r="15" spans="1:8" ht="25.5" x14ac:dyDescent="0.25">
      <c r="A15" s="19">
        <v>9</v>
      </c>
      <c r="B15" s="4">
        <v>1000008</v>
      </c>
      <c r="C15" s="5" t="s">
        <v>148</v>
      </c>
      <c r="D15" s="5" t="s">
        <v>13</v>
      </c>
      <c r="E15" s="6" t="s">
        <v>11</v>
      </c>
      <c r="F15" s="20">
        <v>164.8</v>
      </c>
      <c r="G15" s="33"/>
      <c r="H15" s="9">
        <f>F15*G15</f>
        <v>0</v>
      </c>
    </row>
    <row r="16" spans="1:8" ht="25.5" x14ac:dyDescent="0.25">
      <c r="A16" s="19">
        <v>10</v>
      </c>
      <c r="B16" s="4">
        <v>1000009</v>
      </c>
      <c r="C16" s="5" t="s">
        <v>149</v>
      </c>
      <c r="D16" s="5" t="s">
        <v>13</v>
      </c>
      <c r="E16" s="6" t="s">
        <v>11</v>
      </c>
      <c r="F16" s="20">
        <v>94.4</v>
      </c>
      <c r="G16" s="33"/>
      <c r="H16" s="9">
        <f t="shared" si="0"/>
        <v>0</v>
      </c>
    </row>
    <row r="17" spans="1:8" ht="25.5" x14ac:dyDescent="0.25">
      <c r="A17" s="19">
        <v>11</v>
      </c>
      <c r="B17" s="4">
        <v>1000010</v>
      </c>
      <c r="C17" s="5" t="s">
        <v>150</v>
      </c>
      <c r="D17" s="5" t="s">
        <v>13</v>
      </c>
      <c r="E17" s="6" t="s">
        <v>11</v>
      </c>
      <c r="F17" s="20">
        <v>1</v>
      </c>
      <c r="G17" s="33"/>
      <c r="H17" s="9">
        <f t="shared" si="0"/>
        <v>0</v>
      </c>
    </row>
    <row r="18" spans="1:8" ht="25.5" x14ac:dyDescent="0.25">
      <c r="A18" s="19">
        <v>12</v>
      </c>
      <c r="B18" s="4">
        <v>1000011</v>
      </c>
      <c r="C18" s="5" t="s">
        <v>151</v>
      </c>
      <c r="D18" s="5" t="s">
        <v>152</v>
      </c>
      <c r="E18" s="6" t="s">
        <v>11</v>
      </c>
      <c r="F18" s="20">
        <v>39.599999999999994</v>
      </c>
      <c r="G18" s="33"/>
      <c r="H18" s="9">
        <f t="shared" si="0"/>
        <v>0</v>
      </c>
    </row>
    <row r="19" spans="1:8" ht="25.5" x14ac:dyDescent="0.25">
      <c r="A19" s="19">
        <v>13</v>
      </c>
      <c r="B19" s="4">
        <v>1000012</v>
      </c>
      <c r="C19" s="5" t="s">
        <v>153</v>
      </c>
      <c r="D19" s="5" t="s">
        <v>152</v>
      </c>
      <c r="E19" s="6" t="s">
        <v>11</v>
      </c>
      <c r="F19" s="20">
        <v>32</v>
      </c>
      <c r="G19" s="33"/>
      <c r="H19" s="9">
        <f t="shared" si="0"/>
        <v>0</v>
      </c>
    </row>
    <row r="20" spans="1:8" ht="25.5" x14ac:dyDescent="0.25">
      <c r="A20" s="19">
        <v>14</v>
      </c>
      <c r="B20" s="4">
        <v>1000013</v>
      </c>
      <c r="C20" s="5" t="s">
        <v>154</v>
      </c>
      <c r="D20" s="5" t="s">
        <v>13</v>
      </c>
      <c r="E20" s="6" t="s">
        <v>11</v>
      </c>
      <c r="F20" s="20">
        <v>1</v>
      </c>
      <c r="G20" s="33"/>
      <c r="H20" s="9">
        <f t="shared" si="0"/>
        <v>0</v>
      </c>
    </row>
    <row r="21" spans="1:8" ht="15" x14ac:dyDescent="0.25">
      <c r="A21" s="19">
        <v>15</v>
      </c>
      <c r="B21" s="4">
        <v>1000014</v>
      </c>
      <c r="C21" s="5" t="s">
        <v>14</v>
      </c>
      <c r="D21" s="5" t="s">
        <v>9</v>
      </c>
      <c r="E21" s="6" t="s">
        <v>12</v>
      </c>
      <c r="F21" s="20">
        <v>1</v>
      </c>
      <c r="G21" s="33"/>
      <c r="H21" s="9">
        <f t="shared" si="0"/>
        <v>0</v>
      </c>
    </row>
    <row r="22" spans="1:8" ht="15" x14ac:dyDescent="0.25">
      <c r="A22" s="19">
        <v>16</v>
      </c>
      <c r="B22" s="4">
        <v>1000015</v>
      </c>
      <c r="C22" s="5" t="s">
        <v>155</v>
      </c>
      <c r="D22" s="5" t="s">
        <v>156</v>
      </c>
      <c r="E22" s="6" t="s">
        <v>12</v>
      </c>
      <c r="F22" s="20">
        <v>1</v>
      </c>
      <c r="G22" s="33"/>
      <c r="H22" s="9">
        <f t="shared" si="0"/>
        <v>0</v>
      </c>
    </row>
    <row r="23" spans="1:8" ht="15" x14ac:dyDescent="0.25">
      <c r="A23" s="19">
        <v>17</v>
      </c>
      <c r="B23" s="4">
        <v>1000016</v>
      </c>
      <c r="C23" s="5" t="s">
        <v>157</v>
      </c>
      <c r="D23" s="5" t="s">
        <v>158</v>
      </c>
      <c r="E23" s="6" t="s">
        <v>6</v>
      </c>
      <c r="F23" s="20">
        <v>1</v>
      </c>
      <c r="G23" s="33"/>
      <c r="H23" s="9">
        <f t="shared" si="0"/>
        <v>0</v>
      </c>
    </row>
    <row r="24" spans="1:8" ht="25.5" x14ac:dyDescent="0.25">
      <c r="A24" s="19">
        <v>18</v>
      </c>
      <c r="B24" s="4">
        <v>1000017</v>
      </c>
      <c r="C24" s="5" t="s">
        <v>15</v>
      </c>
      <c r="D24" s="5" t="s">
        <v>16</v>
      </c>
      <c r="E24" s="6" t="s">
        <v>12</v>
      </c>
      <c r="F24" s="20">
        <v>6.4</v>
      </c>
      <c r="G24" s="33"/>
      <c r="H24" s="9">
        <f t="shared" si="0"/>
        <v>0</v>
      </c>
    </row>
    <row r="25" spans="1:8" ht="25.5" x14ac:dyDescent="0.25">
      <c r="A25" s="19">
        <v>19</v>
      </c>
      <c r="B25" s="4">
        <v>1000018</v>
      </c>
      <c r="C25" s="5" t="s">
        <v>17</v>
      </c>
      <c r="D25" s="5" t="s">
        <v>16</v>
      </c>
      <c r="E25" s="6" t="s">
        <v>12</v>
      </c>
      <c r="F25" s="20">
        <v>1150</v>
      </c>
      <c r="G25" s="33"/>
      <c r="H25" s="9">
        <f t="shared" si="0"/>
        <v>0</v>
      </c>
    </row>
    <row r="26" spans="1:8" ht="25.5" x14ac:dyDescent="0.25">
      <c r="A26" s="19">
        <v>20</v>
      </c>
      <c r="B26" s="4">
        <v>1000019</v>
      </c>
      <c r="C26" s="5" t="s">
        <v>18</v>
      </c>
      <c r="D26" s="5" t="s">
        <v>16</v>
      </c>
      <c r="E26" s="6" t="s">
        <v>12</v>
      </c>
      <c r="F26" s="20">
        <v>1</v>
      </c>
      <c r="G26" s="33"/>
      <c r="H26" s="9">
        <f t="shared" si="0"/>
        <v>0</v>
      </c>
    </row>
    <row r="27" spans="1:8" ht="25.5" x14ac:dyDescent="0.25">
      <c r="A27" s="19">
        <v>21</v>
      </c>
      <c r="B27" s="4">
        <v>1000020</v>
      </c>
      <c r="C27" s="5" t="s">
        <v>159</v>
      </c>
      <c r="D27" s="5" t="s">
        <v>16</v>
      </c>
      <c r="E27" s="6" t="s">
        <v>12</v>
      </c>
      <c r="F27" s="20">
        <v>12</v>
      </c>
      <c r="G27" s="33"/>
      <c r="H27" s="9">
        <f t="shared" si="0"/>
        <v>0</v>
      </c>
    </row>
    <row r="28" spans="1:8" ht="25.5" x14ac:dyDescent="0.25">
      <c r="A28" s="19">
        <v>22</v>
      </c>
      <c r="B28" s="4">
        <v>1000021</v>
      </c>
      <c r="C28" s="5" t="s">
        <v>19</v>
      </c>
      <c r="D28" s="5" t="s">
        <v>16</v>
      </c>
      <c r="E28" s="6" t="s">
        <v>12</v>
      </c>
      <c r="F28" s="20">
        <v>1</v>
      </c>
      <c r="G28" s="33"/>
      <c r="H28" s="9">
        <f t="shared" si="0"/>
        <v>0</v>
      </c>
    </row>
    <row r="29" spans="1:8" ht="25.5" x14ac:dyDescent="0.25">
      <c r="A29" s="19">
        <v>23</v>
      </c>
      <c r="B29" s="4">
        <v>1000022</v>
      </c>
      <c r="C29" s="5" t="s">
        <v>160</v>
      </c>
      <c r="D29" s="5" t="s">
        <v>16</v>
      </c>
      <c r="E29" s="6" t="s">
        <v>12</v>
      </c>
      <c r="F29" s="20">
        <v>1</v>
      </c>
      <c r="G29" s="33"/>
      <c r="H29" s="9">
        <f t="shared" si="0"/>
        <v>0</v>
      </c>
    </row>
    <row r="30" spans="1:8" ht="25.5" x14ac:dyDescent="0.25">
      <c r="A30" s="19">
        <v>24</v>
      </c>
      <c r="B30" s="4">
        <v>1000023</v>
      </c>
      <c r="C30" s="5" t="s">
        <v>20</v>
      </c>
      <c r="D30" s="5" t="s">
        <v>16</v>
      </c>
      <c r="E30" s="6" t="s">
        <v>12</v>
      </c>
      <c r="F30" s="20">
        <v>1</v>
      </c>
      <c r="G30" s="33"/>
      <c r="H30" s="9">
        <f t="shared" si="0"/>
        <v>0</v>
      </c>
    </row>
    <row r="31" spans="1:8" ht="25.5" x14ac:dyDescent="0.25">
      <c r="A31" s="19">
        <v>25</v>
      </c>
      <c r="B31" s="4">
        <v>1000024</v>
      </c>
      <c r="C31" s="5" t="s">
        <v>161</v>
      </c>
      <c r="D31" s="5" t="s">
        <v>16</v>
      </c>
      <c r="E31" s="6" t="s">
        <v>12</v>
      </c>
      <c r="F31" s="20">
        <v>1</v>
      </c>
      <c r="G31" s="33"/>
      <c r="H31" s="9">
        <f t="shared" si="0"/>
        <v>0</v>
      </c>
    </row>
    <row r="32" spans="1:8" ht="25.5" x14ac:dyDescent="0.25">
      <c r="A32" s="19">
        <v>26</v>
      </c>
      <c r="B32" s="4">
        <v>1000025</v>
      </c>
      <c r="C32" s="5" t="s">
        <v>21</v>
      </c>
      <c r="D32" s="5" t="s">
        <v>16</v>
      </c>
      <c r="E32" s="6" t="s">
        <v>12</v>
      </c>
      <c r="F32" s="20">
        <v>1</v>
      </c>
      <c r="G32" s="33"/>
      <c r="H32" s="9">
        <f t="shared" si="0"/>
        <v>0</v>
      </c>
    </row>
    <row r="33" spans="1:8" ht="25.5" x14ac:dyDescent="0.25">
      <c r="A33" s="19">
        <v>27</v>
      </c>
      <c r="B33" s="4">
        <v>1000026</v>
      </c>
      <c r="C33" s="5" t="s">
        <v>162</v>
      </c>
      <c r="D33" s="5" t="s">
        <v>16</v>
      </c>
      <c r="E33" s="6" t="s">
        <v>12</v>
      </c>
      <c r="F33" s="20">
        <v>1</v>
      </c>
      <c r="G33" s="33"/>
      <c r="H33" s="9">
        <f t="shared" si="0"/>
        <v>0</v>
      </c>
    </row>
    <row r="34" spans="1:8" ht="25.5" x14ac:dyDescent="0.25">
      <c r="A34" s="19">
        <v>28</v>
      </c>
      <c r="B34" s="4">
        <v>1000027</v>
      </c>
      <c r="C34" s="5" t="s">
        <v>22</v>
      </c>
      <c r="D34" s="5" t="s">
        <v>16</v>
      </c>
      <c r="E34" s="6" t="s">
        <v>12</v>
      </c>
      <c r="F34" s="20">
        <v>1</v>
      </c>
      <c r="G34" s="33"/>
      <c r="H34" s="9">
        <f t="shared" si="0"/>
        <v>0</v>
      </c>
    </row>
    <row r="35" spans="1:8" ht="25.5" x14ac:dyDescent="0.25">
      <c r="A35" s="19">
        <v>29</v>
      </c>
      <c r="B35" s="4">
        <v>1000028</v>
      </c>
      <c r="C35" s="5" t="s">
        <v>163</v>
      </c>
      <c r="D35" s="5" t="s">
        <v>16</v>
      </c>
      <c r="E35" s="6" t="s">
        <v>12</v>
      </c>
      <c r="F35" s="20">
        <v>1</v>
      </c>
      <c r="G35" s="33"/>
      <c r="H35" s="9">
        <f t="shared" si="0"/>
        <v>0</v>
      </c>
    </row>
    <row r="36" spans="1:8" ht="25.5" x14ac:dyDescent="0.25">
      <c r="A36" s="19">
        <v>30</v>
      </c>
      <c r="B36" s="4">
        <v>1000029</v>
      </c>
      <c r="C36" s="5" t="s">
        <v>23</v>
      </c>
      <c r="D36" s="5" t="s">
        <v>16</v>
      </c>
      <c r="E36" s="6" t="s">
        <v>12</v>
      </c>
      <c r="F36" s="20">
        <v>1</v>
      </c>
      <c r="G36" s="33"/>
      <c r="H36" s="9">
        <f t="shared" si="0"/>
        <v>0</v>
      </c>
    </row>
    <row r="37" spans="1:8" ht="25.5" x14ac:dyDescent="0.25">
      <c r="A37" s="19">
        <v>31</v>
      </c>
      <c r="B37" s="4">
        <v>1000030</v>
      </c>
      <c r="C37" s="5" t="s">
        <v>164</v>
      </c>
      <c r="D37" s="5" t="s">
        <v>16</v>
      </c>
      <c r="E37" s="6" t="s">
        <v>12</v>
      </c>
      <c r="F37" s="20">
        <v>1</v>
      </c>
      <c r="G37" s="33"/>
      <c r="H37" s="9">
        <f t="shared" si="0"/>
        <v>0</v>
      </c>
    </row>
    <row r="38" spans="1:8" ht="38.25" x14ac:dyDescent="0.25">
      <c r="A38" s="19">
        <v>32</v>
      </c>
      <c r="B38" s="4">
        <v>1000047</v>
      </c>
      <c r="C38" s="5" t="s">
        <v>165</v>
      </c>
      <c r="D38" s="5" t="s">
        <v>24</v>
      </c>
      <c r="E38" s="6" t="s">
        <v>12</v>
      </c>
      <c r="F38" s="20">
        <v>1</v>
      </c>
      <c r="G38" s="33"/>
      <c r="H38" s="9">
        <f t="shared" si="0"/>
        <v>0</v>
      </c>
    </row>
    <row r="39" spans="1:8" ht="38.25" x14ac:dyDescent="0.25">
      <c r="A39" s="19">
        <v>33</v>
      </c>
      <c r="B39" s="4">
        <v>1000048</v>
      </c>
      <c r="C39" s="5" t="s">
        <v>166</v>
      </c>
      <c r="D39" s="5" t="s">
        <v>24</v>
      </c>
      <c r="E39" s="6" t="s">
        <v>12</v>
      </c>
      <c r="F39" s="20">
        <v>19</v>
      </c>
      <c r="G39" s="33"/>
      <c r="H39" s="9">
        <f t="shared" si="0"/>
        <v>0</v>
      </c>
    </row>
    <row r="40" spans="1:8" ht="38.25" x14ac:dyDescent="0.25">
      <c r="A40" s="19">
        <v>34</v>
      </c>
      <c r="B40" s="4">
        <v>1000049</v>
      </c>
      <c r="C40" s="5" t="s">
        <v>167</v>
      </c>
      <c r="D40" s="5" t="s">
        <v>24</v>
      </c>
      <c r="E40" s="6" t="s">
        <v>12</v>
      </c>
      <c r="F40" s="20">
        <v>1</v>
      </c>
      <c r="G40" s="33"/>
      <c r="H40" s="9">
        <f t="shared" si="0"/>
        <v>0</v>
      </c>
    </row>
    <row r="41" spans="1:8" ht="38.25" x14ac:dyDescent="0.25">
      <c r="A41" s="19">
        <v>35</v>
      </c>
      <c r="B41" s="4">
        <v>1000051</v>
      </c>
      <c r="C41" s="5" t="s">
        <v>168</v>
      </c>
      <c r="D41" s="5" t="s">
        <v>169</v>
      </c>
      <c r="E41" s="6" t="s">
        <v>12</v>
      </c>
      <c r="F41" s="20">
        <v>1</v>
      </c>
      <c r="G41" s="33"/>
      <c r="H41" s="9">
        <f t="shared" si="0"/>
        <v>0</v>
      </c>
    </row>
    <row r="42" spans="1:8" ht="38.25" x14ac:dyDescent="0.25">
      <c r="A42" s="19">
        <v>36</v>
      </c>
      <c r="B42" s="4">
        <v>1000052</v>
      </c>
      <c r="C42" s="5" t="s">
        <v>170</v>
      </c>
      <c r="D42" s="5" t="s">
        <v>169</v>
      </c>
      <c r="E42" s="6" t="s">
        <v>12</v>
      </c>
      <c r="F42" s="20">
        <v>1</v>
      </c>
      <c r="G42" s="33"/>
      <c r="H42" s="9">
        <f t="shared" si="0"/>
        <v>0</v>
      </c>
    </row>
    <row r="43" spans="1:8" ht="15" x14ac:dyDescent="0.25">
      <c r="A43" s="19">
        <v>37</v>
      </c>
      <c r="B43" s="4">
        <v>1000053</v>
      </c>
      <c r="C43" s="5" t="s">
        <v>171</v>
      </c>
      <c r="D43" s="5" t="s">
        <v>172</v>
      </c>
      <c r="E43" s="6" t="s">
        <v>12</v>
      </c>
      <c r="F43" s="20">
        <v>1</v>
      </c>
      <c r="G43" s="33"/>
      <c r="H43" s="9">
        <f t="shared" si="0"/>
        <v>0</v>
      </c>
    </row>
    <row r="44" spans="1:8" ht="25.5" x14ac:dyDescent="0.25">
      <c r="A44" s="19">
        <v>38</v>
      </c>
      <c r="B44" s="4">
        <v>1000054</v>
      </c>
      <c r="C44" s="5" t="s">
        <v>173</v>
      </c>
      <c r="D44" s="5" t="s">
        <v>172</v>
      </c>
      <c r="E44" s="6" t="s">
        <v>12</v>
      </c>
      <c r="F44" s="20">
        <v>1</v>
      </c>
      <c r="G44" s="33"/>
      <c r="H44" s="9">
        <f t="shared" si="0"/>
        <v>0</v>
      </c>
    </row>
    <row r="45" spans="1:8" ht="15" x14ac:dyDescent="0.25">
      <c r="A45" s="19">
        <v>39</v>
      </c>
      <c r="B45" s="4">
        <v>1000055</v>
      </c>
      <c r="C45" s="5" t="s">
        <v>174</v>
      </c>
      <c r="D45" s="5" t="s">
        <v>172</v>
      </c>
      <c r="E45" s="6" t="s">
        <v>12</v>
      </c>
      <c r="F45" s="20">
        <v>137</v>
      </c>
      <c r="G45" s="33"/>
      <c r="H45" s="9">
        <f t="shared" si="0"/>
        <v>0</v>
      </c>
    </row>
    <row r="46" spans="1:8" ht="15" x14ac:dyDescent="0.25">
      <c r="A46" s="19">
        <v>40</v>
      </c>
      <c r="B46" s="4">
        <v>1000056</v>
      </c>
      <c r="C46" s="5" t="s">
        <v>175</v>
      </c>
      <c r="D46" s="5" t="s">
        <v>172</v>
      </c>
      <c r="E46" s="6" t="s">
        <v>12</v>
      </c>
      <c r="F46" s="20">
        <v>1</v>
      </c>
      <c r="G46" s="33"/>
      <c r="H46" s="9">
        <f t="shared" si="0"/>
        <v>0</v>
      </c>
    </row>
    <row r="47" spans="1:8" ht="15" x14ac:dyDescent="0.25">
      <c r="A47" s="19">
        <v>41</v>
      </c>
      <c r="B47" s="4">
        <v>1000057</v>
      </c>
      <c r="C47" s="5" t="s">
        <v>176</v>
      </c>
      <c r="D47" s="5" t="s">
        <v>25</v>
      </c>
      <c r="E47" s="6" t="s">
        <v>12</v>
      </c>
      <c r="F47" s="20">
        <v>1</v>
      </c>
      <c r="G47" s="33"/>
      <c r="H47" s="9">
        <f t="shared" si="0"/>
        <v>0</v>
      </c>
    </row>
    <row r="48" spans="1:8" ht="38.25" x14ac:dyDescent="0.25">
      <c r="A48" s="19">
        <v>42</v>
      </c>
      <c r="B48" s="4">
        <v>1000058</v>
      </c>
      <c r="C48" s="5" t="s">
        <v>177</v>
      </c>
      <c r="D48" s="5" t="s">
        <v>178</v>
      </c>
      <c r="E48" s="6" t="s">
        <v>12</v>
      </c>
      <c r="F48" s="20">
        <v>15</v>
      </c>
      <c r="G48" s="33"/>
      <c r="H48" s="9">
        <f t="shared" si="0"/>
        <v>0</v>
      </c>
    </row>
    <row r="49" spans="1:8" ht="38.25" x14ac:dyDescent="0.25">
      <c r="A49" s="19">
        <v>43</v>
      </c>
      <c r="B49" s="4">
        <v>1000059</v>
      </c>
      <c r="C49" s="5" t="s">
        <v>179</v>
      </c>
      <c r="D49" s="5" t="s">
        <v>178</v>
      </c>
      <c r="E49" s="6" t="s">
        <v>12</v>
      </c>
      <c r="F49" s="20">
        <v>1</v>
      </c>
      <c r="G49" s="33"/>
      <c r="H49" s="9">
        <f t="shared" si="0"/>
        <v>0</v>
      </c>
    </row>
    <row r="50" spans="1:8" ht="38.25" x14ac:dyDescent="0.25">
      <c r="A50" s="19">
        <v>44</v>
      </c>
      <c r="B50" s="4">
        <v>1000060</v>
      </c>
      <c r="C50" s="5" t="s">
        <v>180</v>
      </c>
      <c r="D50" s="5" t="s">
        <v>181</v>
      </c>
      <c r="E50" s="6" t="s">
        <v>12</v>
      </c>
      <c r="F50" s="20">
        <v>1451</v>
      </c>
      <c r="G50" s="33"/>
      <c r="H50" s="9">
        <f t="shared" si="0"/>
        <v>0</v>
      </c>
    </row>
    <row r="51" spans="1:8" ht="38.25" x14ac:dyDescent="0.25">
      <c r="A51" s="19">
        <v>45</v>
      </c>
      <c r="B51" s="4">
        <v>1000061</v>
      </c>
      <c r="C51" s="5" t="s">
        <v>26</v>
      </c>
      <c r="D51" s="5" t="s">
        <v>181</v>
      </c>
      <c r="E51" s="6" t="s">
        <v>12</v>
      </c>
      <c r="F51" s="20">
        <v>12</v>
      </c>
      <c r="G51" s="33"/>
      <c r="H51" s="9">
        <f t="shared" si="0"/>
        <v>0</v>
      </c>
    </row>
    <row r="52" spans="1:8" ht="51" x14ac:dyDescent="0.25">
      <c r="A52" s="19">
        <v>46</v>
      </c>
      <c r="B52" s="4">
        <v>1000062</v>
      </c>
      <c r="C52" s="5" t="s">
        <v>33</v>
      </c>
      <c r="D52" s="5" t="s">
        <v>34</v>
      </c>
      <c r="E52" s="6" t="s">
        <v>6</v>
      </c>
      <c r="F52" s="20">
        <v>1</v>
      </c>
      <c r="G52" s="33"/>
      <c r="H52" s="9">
        <f t="shared" si="0"/>
        <v>0</v>
      </c>
    </row>
    <row r="53" spans="1:8" ht="15" x14ac:dyDescent="0.25">
      <c r="A53" s="19">
        <v>47</v>
      </c>
      <c r="B53" s="4">
        <v>1000065</v>
      </c>
      <c r="C53" s="5" t="s">
        <v>35</v>
      </c>
      <c r="D53" s="5" t="s">
        <v>182</v>
      </c>
      <c r="E53" s="6" t="s">
        <v>12</v>
      </c>
      <c r="F53" s="20">
        <v>1</v>
      </c>
      <c r="G53" s="33"/>
      <c r="H53" s="9">
        <f t="shared" si="0"/>
        <v>0</v>
      </c>
    </row>
    <row r="54" spans="1:8" ht="25.5" x14ac:dyDescent="0.25">
      <c r="A54" s="19">
        <v>48</v>
      </c>
      <c r="B54" s="4">
        <v>1000067</v>
      </c>
      <c r="C54" s="5" t="s">
        <v>183</v>
      </c>
      <c r="D54" s="5" t="s">
        <v>27</v>
      </c>
      <c r="E54" s="6" t="s">
        <v>6</v>
      </c>
      <c r="F54" s="20">
        <v>1</v>
      </c>
      <c r="G54" s="33"/>
      <c r="H54" s="9">
        <f t="shared" si="0"/>
        <v>0</v>
      </c>
    </row>
    <row r="55" spans="1:8" ht="25.5" x14ac:dyDescent="0.25">
      <c r="A55" s="19">
        <v>49</v>
      </c>
      <c r="B55" s="4">
        <v>1000068</v>
      </c>
      <c r="C55" s="5" t="s">
        <v>28</v>
      </c>
      <c r="D55" s="5" t="s">
        <v>27</v>
      </c>
      <c r="E55" s="6" t="s">
        <v>6</v>
      </c>
      <c r="F55" s="20">
        <v>1</v>
      </c>
      <c r="G55" s="33"/>
      <c r="H55" s="9">
        <f t="shared" si="0"/>
        <v>0</v>
      </c>
    </row>
    <row r="56" spans="1:8" ht="25.5" x14ac:dyDescent="0.25">
      <c r="A56" s="19">
        <v>50</v>
      </c>
      <c r="B56" s="4">
        <v>1000069</v>
      </c>
      <c r="C56" s="5" t="s">
        <v>184</v>
      </c>
      <c r="D56" s="5" t="s">
        <v>27</v>
      </c>
      <c r="E56" s="6" t="s">
        <v>6</v>
      </c>
      <c r="F56" s="20">
        <v>1</v>
      </c>
      <c r="G56" s="33"/>
      <c r="H56" s="9">
        <f t="shared" si="0"/>
        <v>0</v>
      </c>
    </row>
    <row r="57" spans="1:8" ht="15" x14ac:dyDescent="0.25">
      <c r="A57" s="19">
        <v>51</v>
      </c>
      <c r="B57" s="4">
        <v>1000071</v>
      </c>
      <c r="C57" s="5" t="s">
        <v>31</v>
      </c>
      <c r="D57" s="5" t="s">
        <v>32</v>
      </c>
      <c r="E57" s="6" t="s">
        <v>119</v>
      </c>
      <c r="F57" s="20">
        <v>1</v>
      </c>
      <c r="G57" s="33"/>
      <c r="H57" s="9">
        <f t="shared" si="0"/>
        <v>0</v>
      </c>
    </row>
    <row r="58" spans="1:8" ht="15" x14ac:dyDescent="0.25">
      <c r="A58" s="19">
        <v>52</v>
      </c>
      <c r="B58" s="4">
        <v>1000072</v>
      </c>
      <c r="C58" s="5" t="s">
        <v>36</v>
      </c>
      <c r="D58" s="5" t="s">
        <v>37</v>
      </c>
      <c r="E58" s="6" t="s">
        <v>6</v>
      </c>
      <c r="F58" s="20">
        <v>1</v>
      </c>
      <c r="G58" s="33"/>
      <c r="H58" s="9">
        <f t="shared" si="0"/>
        <v>0</v>
      </c>
    </row>
    <row r="59" spans="1:8" ht="25.5" x14ac:dyDescent="0.25">
      <c r="A59" s="19">
        <v>53</v>
      </c>
      <c r="B59" s="4">
        <v>1000074</v>
      </c>
      <c r="C59" s="5" t="s">
        <v>185</v>
      </c>
      <c r="D59" s="5" t="s">
        <v>186</v>
      </c>
      <c r="E59" s="6" t="s">
        <v>12</v>
      </c>
      <c r="F59" s="20">
        <v>45</v>
      </c>
      <c r="G59" s="33"/>
      <c r="H59" s="9">
        <f t="shared" si="0"/>
        <v>0</v>
      </c>
    </row>
    <row r="60" spans="1:8" ht="38.25" x14ac:dyDescent="0.25">
      <c r="A60" s="19">
        <v>54</v>
      </c>
      <c r="B60" s="4" t="s">
        <v>187</v>
      </c>
      <c r="C60" s="5" t="s">
        <v>188</v>
      </c>
      <c r="D60" s="5" t="s">
        <v>189</v>
      </c>
      <c r="E60" s="6" t="s">
        <v>12</v>
      </c>
      <c r="F60" s="20">
        <v>90</v>
      </c>
      <c r="G60" s="33"/>
      <c r="H60" s="9">
        <f t="shared" si="0"/>
        <v>0</v>
      </c>
    </row>
    <row r="61" spans="1:8" ht="25.5" x14ac:dyDescent="0.25">
      <c r="A61" s="19">
        <v>55</v>
      </c>
      <c r="B61" s="4">
        <v>1000076</v>
      </c>
      <c r="C61" s="5" t="s">
        <v>190</v>
      </c>
      <c r="D61" s="5" t="s">
        <v>38</v>
      </c>
      <c r="E61" s="6" t="s">
        <v>12</v>
      </c>
      <c r="F61" s="20">
        <v>15</v>
      </c>
      <c r="G61" s="33"/>
      <c r="H61" s="9">
        <f t="shared" si="0"/>
        <v>0</v>
      </c>
    </row>
    <row r="62" spans="1:8" ht="38.25" x14ac:dyDescent="0.25">
      <c r="A62" s="19">
        <v>56</v>
      </c>
      <c r="B62" s="4">
        <v>1000080</v>
      </c>
      <c r="C62" s="5" t="s">
        <v>39</v>
      </c>
      <c r="D62" s="5" t="s">
        <v>191</v>
      </c>
      <c r="E62" s="6" t="s">
        <v>12</v>
      </c>
      <c r="F62" s="20">
        <v>2182</v>
      </c>
      <c r="G62" s="33"/>
      <c r="H62" s="9">
        <f t="shared" si="0"/>
        <v>0</v>
      </c>
    </row>
    <row r="63" spans="1:8" ht="51" x14ac:dyDescent="0.25">
      <c r="A63" s="19">
        <v>57</v>
      </c>
      <c r="B63" s="4">
        <v>1000083</v>
      </c>
      <c r="C63" s="5" t="s">
        <v>192</v>
      </c>
      <c r="D63" s="5" t="s">
        <v>40</v>
      </c>
      <c r="E63" s="6" t="s">
        <v>12</v>
      </c>
      <c r="F63" s="20">
        <v>1405</v>
      </c>
      <c r="G63" s="33"/>
      <c r="H63" s="9">
        <f t="shared" si="0"/>
        <v>0</v>
      </c>
    </row>
    <row r="64" spans="1:8" ht="51" x14ac:dyDescent="0.25">
      <c r="A64" s="19">
        <v>58</v>
      </c>
      <c r="B64" s="4">
        <v>1000085</v>
      </c>
      <c r="C64" s="5" t="s">
        <v>41</v>
      </c>
      <c r="D64" s="5" t="s">
        <v>40</v>
      </c>
      <c r="E64" s="6" t="s">
        <v>12</v>
      </c>
      <c r="F64" s="20">
        <v>27</v>
      </c>
      <c r="G64" s="33"/>
      <c r="H64" s="9">
        <f t="shared" si="0"/>
        <v>0</v>
      </c>
    </row>
    <row r="65" spans="1:8" ht="38.25" x14ac:dyDescent="0.25">
      <c r="A65" s="19">
        <v>59</v>
      </c>
      <c r="B65" s="4">
        <v>1000088</v>
      </c>
      <c r="C65" s="5" t="s">
        <v>43</v>
      </c>
      <c r="D65" s="5" t="s">
        <v>42</v>
      </c>
      <c r="E65" s="6" t="s">
        <v>12</v>
      </c>
      <c r="F65" s="20">
        <v>240</v>
      </c>
      <c r="G65" s="33"/>
      <c r="H65" s="9">
        <f t="shared" si="0"/>
        <v>0</v>
      </c>
    </row>
    <row r="66" spans="1:8" ht="25.5" x14ac:dyDescent="0.25">
      <c r="A66" s="19">
        <v>60</v>
      </c>
      <c r="B66" s="4">
        <v>1000089</v>
      </c>
      <c r="C66" s="5" t="s">
        <v>121</v>
      </c>
      <c r="D66" s="5" t="s">
        <v>44</v>
      </c>
      <c r="E66" s="6" t="s">
        <v>193</v>
      </c>
      <c r="F66" s="20"/>
      <c r="G66" s="33"/>
      <c r="H66" s="9">
        <f t="shared" si="0"/>
        <v>0</v>
      </c>
    </row>
    <row r="67" spans="1:8" ht="38.25" x14ac:dyDescent="0.25">
      <c r="A67" s="19">
        <v>61</v>
      </c>
      <c r="B67" s="4">
        <v>1000092</v>
      </c>
      <c r="C67" s="5" t="s">
        <v>46</v>
      </c>
      <c r="D67" s="5" t="s">
        <v>194</v>
      </c>
      <c r="E67" s="6" t="s">
        <v>6</v>
      </c>
      <c r="F67" s="20">
        <v>12</v>
      </c>
      <c r="G67" s="33"/>
      <c r="H67" s="9">
        <f t="shared" si="0"/>
        <v>0</v>
      </c>
    </row>
    <row r="68" spans="1:8" ht="38.25" x14ac:dyDescent="0.25">
      <c r="A68" s="19">
        <v>62</v>
      </c>
      <c r="B68" s="4" t="s">
        <v>187</v>
      </c>
      <c r="C68" s="5" t="s">
        <v>47</v>
      </c>
      <c r="D68" s="5" t="s">
        <v>195</v>
      </c>
      <c r="E68" s="6" t="s">
        <v>6</v>
      </c>
      <c r="F68" s="20">
        <v>2</v>
      </c>
      <c r="G68" s="33"/>
      <c r="H68" s="9">
        <f t="shared" si="0"/>
        <v>0</v>
      </c>
    </row>
    <row r="69" spans="1:8" ht="38.25" x14ac:dyDescent="0.25">
      <c r="A69" s="19">
        <v>63</v>
      </c>
      <c r="B69" s="4" t="s">
        <v>187</v>
      </c>
      <c r="C69" s="5" t="s">
        <v>47</v>
      </c>
      <c r="D69" s="5" t="s">
        <v>196</v>
      </c>
      <c r="E69" s="6" t="s">
        <v>6</v>
      </c>
      <c r="F69" s="20">
        <v>3</v>
      </c>
      <c r="G69" s="33"/>
      <c r="H69" s="9">
        <f t="shared" si="0"/>
        <v>0</v>
      </c>
    </row>
    <row r="70" spans="1:8" ht="25.5" x14ac:dyDescent="0.25">
      <c r="A70" s="19">
        <v>64</v>
      </c>
      <c r="B70" s="4">
        <v>1000096</v>
      </c>
      <c r="C70" s="5" t="s">
        <v>48</v>
      </c>
      <c r="D70" s="5" t="s">
        <v>49</v>
      </c>
      <c r="E70" s="6" t="s">
        <v>6</v>
      </c>
      <c r="F70" s="20">
        <v>6</v>
      </c>
      <c r="G70" s="33"/>
      <c r="H70" s="9">
        <f t="shared" si="0"/>
        <v>0</v>
      </c>
    </row>
    <row r="71" spans="1:8" ht="25.5" x14ac:dyDescent="0.25">
      <c r="A71" s="19">
        <v>65</v>
      </c>
      <c r="B71" s="4">
        <v>1000099</v>
      </c>
      <c r="C71" s="5" t="s">
        <v>50</v>
      </c>
      <c r="D71" s="5" t="s">
        <v>51</v>
      </c>
      <c r="E71" s="6" t="s">
        <v>6</v>
      </c>
      <c r="F71" s="20">
        <v>1</v>
      </c>
      <c r="G71" s="33"/>
      <c r="H71" s="9">
        <f t="shared" si="0"/>
        <v>0</v>
      </c>
    </row>
    <row r="72" spans="1:8" ht="63.75" x14ac:dyDescent="0.25">
      <c r="A72" s="19">
        <v>66</v>
      </c>
      <c r="B72" s="4">
        <v>1000100</v>
      </c>
      <c r="C72" s="5" t="s">
        <v>52</v>
      </c>
      <c r="D72" s="5" t="s">
        <v>53</v>
      </c>
      <c r="E72" s="6" t="s">
        <v>6</v>
      </c>
      <c r="F72" s="20">
        <v>11</v>
      </c>
      <c r="G72" s="33"/>
      <c r="H72" s="9">
        <f t="shared" ref="H72:H133" si="1">F72*G72</f>
        <v>0</v>
      </c>
    </row>
    <row r="73" spans="1:8" ht="25.5" x14ac:dyDescent="0.25">
      <c r="A73" s="19">
        <v>67</v>
      </c>
      <c r="B73" s="4">
        <v>1000102</v>
      </c>
      <c r="C73" s="5" t="s">
        <v>54</v>
      </c>
      <c r="D73" s="5" t="s">
        <v>197</v>
      </c>
      <c r="E73" s="6" t="s">
        <v>6</v>
      </c>
      <c r="F73" s="20">
        <v>12</v>
      </c>
      <c r="G73" s="33"/>
      <c r="H73" s="9">
        <f t="shared" si="1"/>
        <v>0</v>
      </c>
    </row>
    <row r="74" spans="1:8" ht="15" x14ac:dyDescent="0.25">
      <c r="A74" s="19">
        <v>68</v>
      </c>
      <c r="B74" s="4">
        <v>1000104</v>
      </c>
      <c r="C74" s="5" t="s">
        <v>55</v>
      </c>
      <c r="D74" s="5" t="s">
        <v>198</v>
      </c>
      <c r="E74" s="6" t="s">
        <v>6</v>
      </c>
      <c r="F74" s="20">
        <v>1</v>
      </c>
      <c r="G74" s="33"/>
      <c r="H74" s="9">
        <f t="shared" si="1"/>
        <v>0</v>
      </c>
    </row>
    <row r="75" spans="1:8" ht="25.5" x14ac:dyDescent="0.25">
      <c r="A75" s="19">
        <v>69</v>
      </c>
      <c r="B75" s="4">
        <v>1000105</v>
      </c>
      <c r="C75" s="5" t="s">
        <v>56</v>
      </c>
      <c r="D75" s="5" t="s">
        <v>57</v>
      </c>
      <c r="E75" s="6" t="s">
        <v>6</v>
      </c>
      <c r="F75" s="20">
        <v>1</v>
      </c>
      <c r="G75" s="33"/>
      <c r="H75" s="9">
        <f t="shared" si="1"/>
        <v>0</v>
      </c>
    </row>
    <row r="76" spans="1:8" ht="38.25" x14ac:dyDescent="0.25">
      <c r="A76" s="19">
        <v>70</v>
      </c>
      <c r="B76" s="4">
        <v>1000110</v>
      </c>
      <c r="C76" s="5" t="s">
        <v>58</v>
      </c>
      <c r="D76" s="5" t="s">
        <v>59</v>
      </c>
      <c r="E76" s="6" t="s">
        <v>6</v>
      </c>
      <c r="F76" s="20">
        <v>1</v>
      </c>
      <c r="G76" s="33"/>
      <c r="H76" s="9">
        <f t="shared" si="1"/>
        <v>0</v>
      </c>
    </row>
    <row r="77" spans="1:8" ht="25.5" x14ac:dyDescent="0.25">
      <c r="A77" s="19">
        <v>71</v>
      </c>
      <c r="B77" s="4">
        <v>1000117</v>
      </c>
      <c r="C77" s="5" t="s">
        <v>199</v>
      </c>
      <c r="D77" s="5" t="s">
        <v>200</v>
      </c>
      <c r="E77" s="6" t="s">
        <v>6</v>
      </c>
      <c r="F77" s="20">
        <v>1</v>
      </c>
      <c r="G77" s="33"/>
      <c r="H77" s="9">
        <f t="shared" si="1"/>
        <v>0</v>
      </c>
    </row>
    <row r="78" spans="1:8" ht="15" x14ac:dyDescent="0.25">
      <c r="A78" s="19">
        <v>72</v>
      </c>
      <c r="B78" s="4">
        <v>1000118</v>
      </c>
      <c r="C78" s="5" t="s">
        <v>201</v>
      </c>
      <c r="D78" s="5" t="s">
        <v>202</v>
      </c>
      <c r="E78" s="6" t="s">
        <v>6</v>
      </c>
      <c r="F78" s="20">
        <v>1</v>
      </c>
      <c r="G78" s="33"/>
      <c r="H78" s="9">
        <f t="shared" si="1"/>
        <v>0</v>
      </c>
    </row>
    <row r="79" spans="1:8" ht="25.5" x14ac:dyDescent="0.25">
      <c r="A79" s="19">
        <v>73</v>
      </c>
      <c r="B79" s="4">
        <v>1000119</v>
      </c>
      <c r="C79" s="5" t="s">
        <v>203</v>
      </c>
      <c r="D79" s="5" t="s">
        <v>200</v>
      </c>
      <c r="E79" s="6" t="s">
        <v>6</v>
      </c>
      <c r="F79" s="20">
        <v>1</v>
      </c>
      <c r="G79" s="33"/>
      <c r="H79" s="9">
        <f t="shared" si="1"/>
        <v>0</v>
      </c>
    </row>
    <row r="80" spans="1:8" ht="25.5" x14ac:dyDescent="0.25">
      <c r="A80" s="19">
        <v>74</v>
      </c>
      <c r="B80" s="4">
        <v>1000120</v>
      </c>
      <c r="C80" s="5" t="s">
        <v>204</v>
      </c>
      <c r="D80" s="5" t="s">
        <v>205</v>
      </c>
      <c r="E80" s="6" t="s">
        <v>6</v>
      </c>
      <c r="F80" s="20">
        <v>1</v>
      </c>
      <c r="G80" s="33"/>
      <c r="H80" s="9">
        <f t="shared" si="1"/>
        <v>0</v>
      </c>
    </row>
    <row r="81" spans="1:8" ht="25.5" x14ac:dyDescent="0.25">
      <c r="A81" s="19">
        <v>75</v>
      </c>
      <c r="B81" s="4">
        <v>1000122</v>
      </c>
      <c r="C81" s="5" t="s">
        <v>60</v>
      </c>
      <c r="D81" s="5" t="s">
        <v>206</v>
      </c>
      <c r="E81" s="6" t="s">
        <v>6</v>
      </c>
      <c r="F81" s="20">
        <v>1</v>
      </c>
      <c r="G81" s="33"/>
      <c r="H81" s="9">
        <f t="shared" si="1"/>
        <v>0</v>
      </c>
    </row>
    <row r="82" spans="1:8" ht="38.25" x14ac:dyDescent="0.25">
      <c r="A82" s="19">
        <v>76</v>
      </c>
      <c r="B82" s="4">
        <v>1000124</v>
      </c>
      <c r="C82" s="5" t="s">
        <v>61</v>
      </c>
      <c r="D82" s="5" t="s">
        <v>207</v>
      </c>
      <c r="E82" s="6" t="s">
        <v>6</v>
      </c>
      <c r="F82" s="20">
        <v>16</v>
      </c>
      <c r="G82" s="33"/>
      <c r="H82" s="9">
        <f t="shared" si="1"/>
        <v>0</v>
      </c>
    </row>
    <row r="83" spans="1:8" ht="51" x14ac:dyDescent="0.25">
      <c r="A83" s="19">
        <v>77</v>
      </c>
      <c r="B83" s="4">
        <v>1000127</v>
      </c>
      <c r="C83" s="5" t="s">
        <v>62</v>
      </c>
      <c r="D83" s="5" t="s">
        <v>208</v>
      </c>
      <c r="E83" s="6" t="s">
        <v>6</v>
      </c>
      <c r="F83" s="20">
        <v>29</v>
      </c>
      <c r="G83" s="33"/>
      <c r="H83" s="9">
        <f t="shared" si="1"/>
        <v>0</v>
      </c>
    </row>
    <row r="84" spans="1:8" ht="38.25" x14ac:dyDescent="0.25">
      <c r="A84" s="19">
        <v>78</v>
      </c>
      <c r="B84" s="4" t="s">
        <v>187</v>
      </c>
      <c r="C84" s="5" t="s">
        <v>209</v>
      </c>
      <c r="D84" s="5" t="s">
        <v>210</v>
      </c>
      <c r="E84" s="6" t="s">
        <v>6</v>
      </c>
      <c r="F84" s="20">
        <v>72</v>
      </c>
      <c r="G84" s="33"/>
      <c r="H84" s="9">
        <f t="shared" si="1"/>
        <v>0</v>
      </c>
    </row>
    <row r="85" spans="1:8" ht="15" x14ac:dyDescent="0.25">
      <c r="A85" s="19">
        <v>79</v>
      </c>
      <c r="B85" s="4" t="s">
        <v>187</v>
      </c>
      <c r="C85" s="5" t="s">
        <v>211</v>
      </c>
      <c r="D85" s="5" t="s">
        <v>212</v>
      </c>
      <c r="E85" s="6" t="s">
        <v>6</v>
      </c>
      <c r="F85" s="20">
        <v>106</v>
      </c>
      <c r="G85" s="33"/>
      <c r="H85" s="9">
        <f t="shared" si="1"/>
        <v>0</v>
      </c>
    </row>
    <row r="86" spans="1:8" ht="38.25" x14ac:dyDescent="0.25">
      <c r="A86" s="19">
        <v>80</v>
      </c>
      <c r="B86" s="4" t="s">
        <v>187</v>
      </c>
      <c r="C86" s="5" t="s">
        <v>213</v>
      </c>
      <c r="D86" s="5" t="s">
        <v>214</v>
      </c>
      <c r="E86" s="6" t="s">
        <v>6</v>
      </c>
      <c r="F86" s="20">
        <v>43</v>
      </c>
      <c r="G86" s="33"/>
      <c r="H86" s="9">
        <f t="shared" si="1"/>
        <v>0</v>
      </c>
    </row>
    <row r="87" spans="1:8" ht="25.5" x14ac:dyDescent="0.25">
      <c r="A87" s="19">
        <v>81</v>
      </c>
      <c r="B87" s="4" t="s">
        <v>187</v>
      </c>
      <c r="C87" s="5" t="s">
        <v>215</v>
      </c>
      <c r="D87" s="5" t="s">
        <v>216</v>
      </c>
      <c r="E87" s="6" t="s">
        <v>6</v>
      </c>
      <c r="F87" s="20">
        <v>57</v>
      </c>
      <c r="G87" s="33"/>
      <c r="H87" s="9">
        <f t="shared" si="1"/>
        <v>0</v>
      </c>
    </row>
    <row r="88" spans="1:8" ht="25.5" x14ac:dyDescent="0.25">
      <c r="A88" s="19">
        <v>82</v>
      </c>
      <c r="B88" s="4" t="s">
        <v>187</v>
      </c>
      <c r="C88" s="5" t="s">
        <v>217</v>
      </c>
      <c r="D88" s="5" t="s">
        <v>218</v>
      </c>
      <c r="E88" s="6" t="s">
        <v>6</v>
      </c>
      <c r="F88" s="20">
        <v>1</v>
      </c>
      <c r="G88" s="33"/>
      <c r="H88" s="9">
        <f t="shared" si="1"/>
        <v>0</v>
      </c>
    </row>
    <row r="89" spans="1:8" ht="25.5" x14ac:dyDescent="0.25">
      <c r="A89" s="19">
        <v>83</v>
      </c>
      <c r="B89" s="4">
        <v>1000132</v>
      </c>
      <c r="C89" s="5" t="s">
        <v>63</v>
      </c>
      <c r="D89" s="5" t="s">
        <v>64</v>
      </c>
      <c r="E89" s="6" t="s">
        <v>6</v>
      </c>
      <c r="F89" s="20">
        <v>2</v>
      </c>
      <c r="G89" s="33"/>
      <c r="H89" s="9">
        <f t="shared" si="1"/>
        <v>0</v>
      </c>
    </row>
    <row r="90" spans="1:8" ht="25.5" x14ac:dyDescent="0.25">
      <c r="A90" s="19">
        <v>84</v>
      </c>
      <c r="B90" s="4">
        <v>1000133</v>
      </c>
      <c r="C90" s="5" t="s">
        <v>65</v>
      </c>
      <c r="D90" s="5" t="s">
        <v>219</v>
      </c>
      <c r="E90" s="6" t="s">
        <v>6</v>
      </c>
      <c r="F90" s="20">
        <v>3</v>
      </c>
      <c r="G90" s="33"/>
      <c r="H90" s="9">
        <f t="shared" si="1"/>
        <v>0</v>
      </c>
    </row>
    <row r="91" spans="1:8" ht="38.25" x14ac:dyDescent="0.25">
      <c r="A91" s="19">
        <v>85</v>
      </c>
      <c r="B91" s="4">
        <v>1000134</v>
      </c>
      <c r="C91" s="5" t="s">
        <v>66</v>
      </c>
      <c r="D91" s="5" t="s">
        <v>67</v>
      </c>
      <c r="E91" s="6" t="s">
        <v>6</v>
      </c>
      <c r="F91" s="20">
        <v>12</v>
      </c>
      <c r="G91" s="33"/>
      <c r="H91" s="9">
        <f t="shared" si="1"/>
        <v>0</v>
      </c>
    </row>
    <row r="92" spans="1:8" ht="25.5" x14ac:dyDescent="0.25">
      <c r="A92" s="19">
        <v>86</v>
      </c>
      <c r="B92" s="4">
        <v>1000135</v>
      </c>
      <c r="C92" s="5" t="s">
        <v>220</v>
      </c>
      <c r="D92" s="5" t="s">
        <v>64</v>
      </c>
      <c r="E92" s="6" t="s">
        <v>6</v>
      </c>
      <c r="F92" s="20">
        <v>1</v>
      </c>
      <c r="G92" s="33"/>
      <c r="H92" s="9">
        <f t="shared" si="1"/>
        <v>0</v>
      </c>
    </row>
    <row r="93" spans="1:8" ht="25.5" x14ac:dyDescent="0.25">
      <c r="A93" s="19">
        <v>87</v>
      </c>
      <c r="B93" s="4">
        <v>1000136</v>
      </c>
      <c r="C93" s="5" t="s">
        <v>68</v>
      </c>
      <c r="D93" s="5" t="s">
        <v>219</v>
      </c>
      <c r="E93" s="6" t="s">
        <v>6</v>
      </c>
      <c r="F93" s="20">
        <v>4</v>
      </c>
      <c r="G93" s="33"/>
      <c r="H93" s="9">
        <f t="shared" si="1"/>
        <v>0</v>
      </c>
    </row>
    <row r="94" spans="1:8" ht="38.25" x14ac:dyDescent="0.25">
      <c r="A94" s="19">
        <v>88</v>
      </c>
      <c r="B94" s="4">
        <v>1000137</v>
      </c>
      <c r="C94" s="5" t="s">
        <v>221</v>
      </c>
      <c r="D94" s="5" t="s">
        <v>67</v>
      </c>
      <c r="E94" s="6" t="s">
        <v>6</v>
      </c>
      <c r="F94" s="20">
        <v>10</v>
      </c>
      <c r="G94" s="33"/>
      <c r="H94" s="9">
        <f t="shared" si="1"/>
        <v>0</v>
      </c>
    </row>
    <row r="95" spans="1:8" ht="38.25" x14ac:dyDescent="0.25">
      <c r="A95" s="19">
        <v>89</v>
      </c>
      <c r="B95" s="4">
        <v>1000141</v>
      </c>
      <c r="C95" s="5" t="s">
        <v>69</v>
      </c>
      <c r="D95" s="5" t="s">
        <v>222</v>
      </c>
      <c r="E95" s="6" t="s">
        <v>6</v>
      </c>
      <c r="F95" s="20">
        <v>1</v>
      </c>
      <c r="G95" s="33"/>
      <c r="H95" s="9">
        <f t="shared" si="1"/>
        <v>0</v>
      </c>
    </row>
    <row r="96" spans="1:8" ht="25.5" x14ac:dyDescent="0.25">
      <c r="A96" s="19">
        <v>90</v>
      </c>
      <c r="B96" s="4">
        <v>1000143</v>
      </c>
      <c r="C96" s="5" t="s">
        <v>70</v>
      </c>
      <c r="D96" s="5" t="s">
        <v>223</v>
      </c>
      <c r="E96" s="6" t="s">
        <v>6</v>
      </c>
      <c r="F96" s="20">
        <v>3</v>
      </c>
      <c r="G96" s="33"/>
      <c r="H96" s="9">
        <f t="shared" si="1"/>
        <v>0</v>
      </c>
    </row>
    <row r="97" spans="1:8" ht="51" x14ac:dyDescent="0.25">
      <c r="A97" s="19">
        <v>91</v>
      </c>
      <c r="B97" s="4">
        <v>1000145</v>
      </c>
      <c r="C97" s="5" t="s">
        <v>71</v>
      </c>
      <c r="D97" s="5" t="s">
        <v>224</v>
      </c>
      <c r="E97" s="6" t="s">
        <v>6</v>
      </c>
      <c r="F97" s="20">
        <v>9</v>
      </c>
      <c r="G97" s="33"/>
      <c r="H97" s="9">
        <f t="shared" si="1"/>
        <v>0</v>
      </c>
    </row>
    <row r="98" spans="1:8" ht="51" x14ac:dyDescent="0.25">
      <c r="A98" s="19">
        <v>92</v>
      </c>
      <c r="B98" s="4">
        <v>1000147</v>
      </c>
      <c r="C98" s="5" t="s">
        <v>72</v>
      </c>
      <c r="D98" s="5" t="s">
        <v>225</v>
      </c>
      <c r="E98" s="6" t="s">
        <v>6</v>
      </c>
      <c r="F98" s="20">
        <v>6</v>
      </c>
      <c r="G98" s="33"/>
      <c r="H98" s="9">
        <f t="shared" si="1"/>
        <v>0</v>
      </c>
    </row>
    <row r="99" spans="1:8" ht="25.5" x14ac:dyDescent="0.25">
      <c r="A99" s="19">
        <v>93</v>
      </c>
      <c r="B99" s="4">
        <v>1000149</v>
      </c>
      <c r="C99" s="5" t="s">
        <v>73</v>
      </c>
      <c r="D99" s="5" t="s">
        <v>226</v>
      </c>
      <c r="E99" s="6" t="s">
        <v>6</v>
      </c>
      <c r="F99" s="20">
        <v>48</v>
      </c>
      <c r="G99" s="33"/>
      <c r="H99" s="9">
        <f t="shared" si="1"/>
        <v>0</v>
      </c>
    </row>
    <row r="100" spans="1:8" ht="25.5" x14ac:dyDescent="0.25">
      <c r="A100" s="19">
        <v>94</v>
      </c>
      <c r="B100" s="4">
        <v>1000150</v>
      </c>
      <c r="C100" s="5" t="s">
        <v>74</v>
      </c>
      <c r="D100" s="5" t="s">
        <v>75</v>
      </c>
      <c r="E100" s="6" t="s">
        <v>12</v>
      </c>
      <c r="F100" s="20">
        <v>462</v>
      </c>
      <c r="G100" s="33"/>
      <c r="H100" s="9">
        <f t="shared" si="1"/>
        <v>0</v>
      </c>
    </row>
    <row r="101" spans="1:8" ht="25.5" x14ac:dyDescent="0.25">
      <c r="A101" s="19">
        <v>95</v>
      </c>
      <c r="B101" s="4">
        <v>1000151</v>
      </c>
      <c r="C101" s="5" t="s">
        <v>76</v>
      </c>
      <c r="D101" s="5" t="s">
        <v>227</v>
      </c>
      <c r="E101" s="6" t="s">
        <v>12</v>
      </c>
      <c r="F101" s="20">
        <v>150</v>
      </c>
      <c r="G101" s="33"/>
      <c r="H101" s="9">
        <f t="shared" si="1"/>
        <v>0</v>
      </c>
    </row>
    <row r="102" spans="1:8" ht="25.5" x14ac:dyDescent="0.25">
      <c r="A102" s="19">
        <v>96</v>
      </c>
      <c r="B102" s="4" t="s">
        <v>187</v>
      </c>
      <c r="C102" s="5" t="s">
        <v>228</v>
      </c>
      <c r="D102" s="5" t="s">
        <v>229</v>
      </c>
      <c r="E102" s="6" t="s">
        <v>12</v>
      </c>
      <c r="F102" s="20">
        <v>12</v>
      </c>
      <c r="G102" s="33"/>
      <c r="H102" s="9">
        <f t="shared" si="1"/>
        <v>0</v>
      </c>
    </row>
    <row r="103" spans="1:8" ht="25.5" x14ac:dyDescent="0.25">
      <c r="A103" s="19">
        <v>97</v>
      </c>
      <c r="B103" s="4" t="s">
        <v>187</v>
      </c>
      <c r="C103" s="5" t="s">
        <v>230</v>
      </c>
      <c r="D103" s="5" t="s">
        <v>231</v>
      </c>
      <c r="E103" s="6" t="s">
        <v>12</v>
      </c>
      <c r="F103" s="20">
        <v>347</v>
      </c>
      <c r="G103" s="33"/>
      <c r="H103" s="9">
        <f t="shared" si="1"/>
        <v>0</v>
      </c>
    </row>
    <row r="104" spans="1:8" ht="38.25" x14ac:dyDescent="0.25">
      <c r="A104" s="19">
        <v>98</v>
      </c>
      <c r="B104" s="4">
        <v>1000223</v>
      </c>
      <c r="C104" s="5" t="s">
        <v>77</v>
      </c>
      <c r="D104" s="5" t="s">
        <v>78</v>
      </c>
      <c r="E104" s="6" t="s">
        <v>30</v>
      </c>
      <c r="F104" s="20">
        <v>1</v>
      </c>
      <c r="G104" s="33"/>
      <c r="H104" s="9">
        <f t="shared" si="1"/>
        <v>0</v>
      </c>
    </row>
    <row r="105" spans="1:8" ht="38.25" x14ac:dyDescent="0.25">
      <c r="A105" s="19">
        <v>99</v>
      </c>
      <c r="B105" s="4">
        <v>1000224</v>
      </c>
      <c r="C105" s="5" t="s">
        <v>79</v>
      </c>
      <c r="D105" s="5" t="s">
        <v>80</v>
      </c>
      <c r="E105" s="6" t="s">
        <v>30</v>
      </c>
      <c r="F105" s="20">
        <v>1</v>
      </c>
      <c r="G105" s="33"/>
      <c r="H105" s="9">
        <f t="shared" si="1"/>
        <v>0</v>
      </c>
    </row>
    <row r="106" spans="1:8" ht="38.25" x14ac:dyDescent="0.25">
      <c r="A106" s="19">
        <v>100</v>
      </c>
      <c r="B106" s="4">
        <v>1000225</v>
      </c>
      <c r="C106" s="5" t="s">
        <v>81</v>
      </c>
      <c r="D106" s="5" t="s">
        <v>82</v>
      </c>
      <c r="E106" s="6" t="s">
        <v>30</v>
      </c>
      <c r="F106" s="20">
        <v>1</v>
      </c>
      <c r="G106" s="33"/>
      <c r="H106" s="9">
        <f t="shared" si="1"/>
        <v>0</v>
      </c>
    </row>
    <row r="107" spans="1:8" ht="25.5" x14ac:dyDescent="0.25">
      <c r="A107" s="19">
        <v>101</v>
      </c>
      <c r="B107" s="4">
        <v>1000264</v>
      </c>
      <c r="C107" s="5" t="s">
        <v>84</v>
      </c>
      <c r="D107" s="5" t="s">
        <v>232</v>
      </c>
      <c r="E107" s="6" t="s">
        <v>6</v>
      </c>
      <c r="F107" s="20">
        <v>39</v>
      </c>
      <c r="G107" s="33"/>
      <c r="H107" s="9">
        <f t="shared" si="1"/>
        <v>0</v>
      </c>
    </row>
    <row r="108" spans="1:8" ht="25.5" x14ac:dyDescent="0.25">
      <c r="A108" s="19">
        <v>102</v>
      </c>
      <c r="B108" s="4">
        <v>1000266</v>
      </c>
      <c r="C108" s="5" t="s">
        <v>85</v>
      </c>
      <c r="D108" s="5" t="s">
        <v>86</v>
      </c>
      <c r="E108" s="6" t="s">
        <v>6</v>
      </c>
      <c r="F108" s="20">
        <v>12</v>
      </c>
      <c r="G108" s="33"/>
      <c r="H108" s="9">
        <f t="shared" si="1"/>
        <v>0</v>
      </c>
    </row>
    <row r="109" spans="1:8" ht="38.25" x14ac:dyDescent="0.25">
      <c r="A109" s="19">
        <v>103</v>
      </c>
      <c r="B109" s="4">
        <v>1000269</v>
      </c>
      <c r="C109" s="5" t="s">
        <v>87</v>
      </c>
      <c r="D109" s="5" t="s">
        <v>88</v>
      </c>
      <c r="E109" s="6" t="s">
        <v>6</v>
      </c>
      <c r="F109" s="20">
        <v>1</v>
      </c>
      <c r="G109" s="33"/>
      <c r="H109" s="9">
        <f t="shared" si="1"/>
        <v>0</v>
      </c>
    </row>
    <row r="110" spans="1:8" ht="25.5" x14ac:dyDescent="0.25">
      <c r="A110" s="19">
        <v>104</v>
      </c>
      <c r="B110" s="4">
        <v>1000270</v>
      </c>
      <c r="C110" s="5" t="s">
        <v>89</v>
      </c>
      <c r="D110" s="5" t="s">
        <v>90</v>
      </c>
      <c r="E110" s="6" t="s">
        <v>6</v>
      </c>
      <c r="F110" s="20">
        <v>1</v>
      </c>
      <c r="G110" s="33"/>
      <c r="H110" s="9">
        <f t="shared" si="1"/>
        <v>0</v>
      </c>
    </row>
    <row r="111" spans="1:8" ht="38.25" x14ac:dyDescent="0.25">
      <c r="A111" s="19">
        <v>105</v>
      </c>
      <c r="B111" s="4">
        <v>1000271</v>
      </c>
      <c r="C111" s="5" t="s">
        <v>91</v>
      </c>
      <c r="D111" s="5" t="s">
        <v>92</v>
      </c>
      <c r="E111" s="6" t="s">
        <v>6</v>
      </c>
      <c r="F111" s="20">
        <v>1</v>
      </c>
      <c r="G111" s="33"/>
      <c r="H111" s="9">
        <f t="shared" si="1"/>
        <v>0</v>
      </c>
    </row>
    <row r="112" spans="1:8" ht="25.5" x14ac:dyDescent="0.25">
      <c r="A112" s="19">
        <v>106</v>
      </c>
      <c r="B112" s="4">
        <v>1000273</v>
      </c>
      <c r="C112" s="5" t="s">
        <v>94</v>
      </c>
      <c r="D112" s="5" t="s">
        <v>93</v>
      </c>
      <c r="E112" s="6" t="s">
        <v>6</v>
      </c>
      <c r="F112" s="20">
        <v>1</v>
      </c>
      <c r="G112" s="33"/>
      <c r="H112" s="9">
        <f t="shared" si="1"/>
        <v>0</v>
      </c>
    </row>
    <row r="113" spans="1:8" ht="25.5" x14ac:dyDescent="0.25">
      <c r="A113" s="19">
        <v>107</v>
      </c>
      <c r="B113" s="4">
        <v>1000274</v>
      </c>
      <c r="C113" s="5" t="s">
        <v>95</v>
      </c>
      <c r="D113" s="5" t="s">
        <v>96</v>
      </c>
      <c r="E113" s="6" t="s">
        <v>6</v>
      </c>
      <c r="F113" s="20">
        <v>1</v>
      </c>
      <c r="G113" s="33"/>
      <c r="H113" s="9">
        <f t="shared" si="1"/>
        <v>0</v>
      </c>
    </row>
    <row r="114" spans="1:8" ht="25.5" x14ac:dyDescent="0.25">
      <c r="A114" s="19">
        <v>108</v>
      </c>
      <c r="B114" s="4">
        <v>1000275</v>
      </c>
      <c r="C114" s="5" t="s">
        <v>97</v>
      </c>
      <c r="D114" s="5" t="s">
        <v>96</v>
      </c>
      <c r="E114" s="6" t="s">
        <v>6</v>
      </c>
      <c r="F114" s="20">
        <v>1</v>
      </c>
      <c r="G114" s="33"/>
      <c r="H114" s="9">
        <f t="shared" si="1"/>
        <v>0</v>
      </c>
    </row>
    <row r="115" spans="1:8" ht="25.5" x14ac:dyDescent="0.25">
      <c r="A115" s="19">
        <v>109</v>
      </c>
      <c r="B115" s="4">
        <v>1000276</v>
      </c>
      <c r="C115" s="5" t="s">
        <v>98</v>
      </c>
      <c r="D115" s="5" t="s">
        <v>96</v>
      </c>
      <c r="E115" s="6" t="s">
        <v>6</v>
      </c>
      <c r="F115" s="20">
        <v>9</v>
      </c>
      <c r="G115" s="33"/>
      <c r="H115" s="9">
        <f t="shared" si="1"/>
        <v>0</v>
      </c>
    </row>
    <row r="116" spans="1:8" ht="25.5" x14ac:dyDescent="0.25">
      <c r="A116" s="19">
        <v>110</v>
      </c>
      <c r="B116" s="4">
        <v>1000280</v>
      </c>
      <c r="C116" s="5" t="s">
        <v>99</v>
      </c>
      <c r="D116" s="5" t="s">
        <v>233</v>
      </c>
      <c r="E116" s="6" t="s">
        <v>119</v>
      </c>
      <c r="F116" s="20">
        <v>43</v>
      </c>
      <c r="G116" s="33"/>
      <c r="H116" s="9">
        <f t="shared" si="1"/>
        <v>0</v>
      </c>
    </row>
    <row r="117" spans="1:8" ht="25.5" x14ac:dyDescent="0.25">
      <c r="A117" s="19">
        <v>111</v>
      </c>
      <c r="B117" s="4" t="s">
        <v>187</v>
      </c>
      <c r="C117" s="5" t="s">
        <v>234</v>
      </c>
      <c r="D117" s="5" t="s">
        <v>235</v>
      </c>
      <c r="E117" s="6" t="s">
        <v>236</v>
      </c>
      <c r="F117" s="20">
        <v>1390</v>
      </c>
      <c r="G117" s="33"/>
      <c r="H117" s="9">
        <f t="shared" si="1"/>
        <v>0</v>
      </c>
    </row>
    <row r="118" spans="1:8" ht="25.5" x14ac:dyDescent="0.25">
      <c r="A118" s="19">
        <v>112</v>
      </c>
      <c r="B118" s="4" t="s">
        <v>187</v>
      </c>
      <c r="C118" s="5" t="s">
        <v>237</v>
      </c>
      <c r="D118" s="5" t="s">
        <v>235</v>
      </c>
      <c r="E118" s="6" t="s">
        <v>236</v>
      </c>
      <c r="F118" s="20">
        <v>1600</v>
      </c>
      <c r="G118" s="33"/>
      <c r="H118" s="9">
        <f t="shared" si="1"/>
        <v>0</v>
      </c>
    </row>
    <row r="119" spans="1:8" ht="25.5" x14ac:dyDescent="0.25">
      <c r="A119" s="19">
        <v>113</v>
      </c>
      <c r="B119" s="4">
        <v>1000285</v>
      </c>
      <c r="C119" s="5" t="s">
        <v>100</v>
      </c>
      <c r="D119" s="5" t="s">
        <v>238</v>
      </c>
      <c r="E119" s="6" t="s">
        <v>6</v>
      </c>
      <c r="F119" s="20">
        <v>1</v>
      </c>
      <c r="G119" s="33"/>
      <c r="H119" s="9">
        <f t="shared" si="1"/>
        <v>0</v>
      </c>
    </row>
    <row r="120" spans="1:8" ht="25.5" x14ac:dyDescent="0.25">
      <c r="A120" s="19">
        <v>114</v>
      </c>
      <c r="B120" s="4">
        <v>1000286</v>
      </c>
      <c r="C120" s="5" t="s">
        <v>101</v>
      </c>
      <c r="D120" s="5" t="s">
        <v>238</v>
      </c>
      <c r="E120" s="6" t="s">
        <v>6</v>
      </c>
      <c r="F120" s="20">
        <v>1</v>
      </c>
      <c r="G120" s="33"/>
      <c r="H120" s="9">
        <f t="shared" si="1"/>
        <v>0</v>
      </c>
    </row>
    <row r="121" spans="1:8" ht="15" x14ac:dyDescent="0.25">
      <c r="A121" s="19">
        <v>115</v>
      </c>
      <c r="B121" s="4">
        <v>1000287</v>
      </c>
      <c r="C121" s="5" t="s">
        <v>102</v>
      </c>
      <c r="D121" s="5"/>
      <c r="E121" s="6" t="s">
        <v>12</v>
      </c>
      <c r="F121" s="20">
        <v>1</v>
      </c>
      <c r="G121" s="33"/>
      <c r="H121" s="9">
        <f t="shared" si="1"/>
        <v>0</v>
      </c>
    </row>
    <row r="122" spans="1:8" ht="25.5" x14ac:dyDescent="0.25">
      <c r="A122" s="19">
        <v>116</v>
      </c>
      <c r="B122" s="4">
        <v>1000288</v>
      </c>
      <c r="C122" s="5" t="s">
        <v>239</v>
      </c>
      <c r="D122" s="5" t="s">
        <v>240</v>
      </c>
      <c r="E122" s="6" t="s">
        <v>103</v>
      </c>
      <c r="F122" s="20">
        <v>1</v>
      </c>
      <c r="G122" s="33"/>
      <c r="H122" s="9">
        <f t="shared" si="1"/>
        <v>0</v>
      </c>
    </row>
    <row r="123" spans="1:8" ht="15" x14ac:dyDescent="0.25">
      <c r="A123" s="19">
        <v>117</v>
      </c>
      <c r="B123" s="4">
        <v>1000289</v>
      </c>
      <c r="C123" s="5" t="s">
        <v>104</v>
      </c>
      <c r="D123" s="5"/>
      <c r="E123" s="6" t="s">
        <v>119</v>
      </c>
      <c r="F123" s="20">
        <v>1</v>
      </c>
      <c r="G123" s="33"/>
      <c r="H123" s="9">
        <f t="shared" si="1"/>
        <v>0</v>
      </c>
    </row>
    <row r="124" spans="1:8" ht="15" x14ac:dyDescent="0.25">
      <c r="A124" s="19">
        <v>118</v>
      </c>
      <c r="B124" s="4">
        <v>1000290</v>
      </c>
      <c r="C124" s="5" t="s">
        <v>105</v>
      </c>
      <c r="D124" s="5"/>
      <c r="E124" s="6" t="s">
        <v>119</v>
      </c>
      <c r="F124" s="20">
        <v>1</v>
      </c>
      <c r="G124" s="33"/>
      <c r="H124" s="9">
        <f t="shared" si="1"/>
        <v>0</v>
      </c>
    </row>
    <row r="125" spans="1:8" ht="15" x14ac:dyDescent="0.25">
      <c r="A125" s="19">
        <v>119</v>
      </c>
      <c r="B125" s="4">
        <v>1000291</v>
      </c>
      <c r="C125" s="5" t="s">
        <v>241</v>
      </c>
      <c r="D125" s="5"/>
      <c r="E125" s="6" t="s">
        <v>11</v>
      </c>
      <c r="F125" s="20">
        <v>1</v>
      </c>
      <c r="G125" s="33"/>
      <c r="H125" s="9">
        <f t="shared" si="1"/>
        <v>0</v>
      </c>
    </row>
    <row r="126" spans="1:8" ht="25.5" x14ac:dyDescent="0.25">
      <c r="A126" s="19">
        <v>120</v>
      </c>
      <c r="B126" s="4">
        <v>1000293</v>
      </c>
      <c r="C126" s="5" t="s">
        <v>242</v>
      </c>
      <c r="D126" s="5" t="s">
        <v>243</v>
      </c>
      <c r="E126" s="6" t="s">
        <v>83</v>
      </c>
      <c r="F126" s="20">
        <v>1.2110000000000001</v>
      </c>
      <c r="G126" s="33"/>
      <c r="H126" s="9">
        <f t="shared" si="1"/>
        <v>0</v>
      </c>
    </row>
    <row r="127" spans="1:8" ht="50.25" customHeight="1" x14ac:dyDescent="0.25">
      <c r="A127" s="19">
        <v>121</v>
      </c>
      <c r="B127" s="4">
        <v>1000311</v>
      </c>
      <c r="C127" s="5" t="s">
        <v>106</v>
      </c>
      <c r="D127" s="5"/>
      <c r="E127" s="6" t="s">
        <v>103</v>
      </c>
      <c r="F127" s="20">
        <v>2820</v>
      </c>
      <c r="G127" s="33"/>
      <c r="H127" s="9">
        <f t="shared" si="1"/>
        <v>0</v>
      </c>
    </row>
    <row r="128" spans="1:8" ht="38.25" x14ac:dyDescent="0.25">
      <c r="A128" s="19">
        <v>122</v>
      </c>
      <c r="B128" s="4">
        <v>1000312</v>
      </c>
      <c r="C128" s="5" t="s">
        <v>107</v>
      </c>
      <c r="D128" s="5" t="s">
        <v>108</v>
      </c>
      <c r="E128" s="6" t="s">
        <v>119</v>
      </c>
      <c r="F128" s="20">
        <v>1</v>
      </c>
      <c r="G128" s="33"/>
      <c r="H128" s="9">
        <f t="shared" si="1"/>
        <v>0</v>
      </c>
    </row>
    <row r="129" spans="1:8" ht="15" x14ac:dyDescent="0.25">
      <c r="A129" s="19">
        <v>123</v>
      </c>
      <c r="B129" s="4">
        <v>1000313</v>
      </c>
      <c r="C129" s="5" t="s">
        <v>109</v>
      </c>
      <c r="D129" s="5" t="s">
        <v>244</v>
      </c>
      <c r="E129" s="6" t="s">
        <v>11</v>
      </c>
      <c r="F129" s="20">
        <v>50</v>
      </c>
      <c r="G129" s="33"/>
      <c r="H129" s="9">
        <f t="shared" si="1"/>
        <v>0</v>
      </c>
    </row>
    <row r="130" spans="1:8" ht="15" x14ac:dyDescent="0.25">
      <c r="A130" s="19">
        <v>124</v>
      </c>
      <c r="B130" s="4">
        <v>1000314</v>
      </c>
      <c r="C130" s="5" t="s">
        <v>110</v>
      </c>
      <c r="D130" s="5" t="s">
        <v>244</v>
      </c>
      <c r="E130" s="6" t="s">
        <v>103</v>
      </c>
      <c r="F130" s="20">
        <v>200</v>
      </c>
      <c r="G130" s="33"/>
      <c r="H130" s="9">
        <f t="shared" si="1"/>
        <v>0</v>
      </c>
    </row>
    <row r="131" spans="1:8" ht="15" x14ac:dyDescent="0.25">
      <c r="A131" s="19">
        <v>125</v>
      </c>
      <c r="B131" s="4">
        <v>1000315</v>
      </c>
      <c r="C131" s="5" t="s">
        <v>111</v>
      </c>
      <c r="D131" s="5" t="s">
        <v>245</v>
      </c>
      <c r="E131" s="6" t="s">
        <v>119</v>
      </c>
      <c r="F131" s="20">
        <v>3</v>
      </c>
      <c r="G131" s="33"/>
      <c r="H131" s="9">
        <f t="shared" si="1"/>
        <v>0</v>
      </c>
    </row>
    <row r="132" spans="1:8" ht="25.5" x14ac:dyDescent="0.25">
      <c r="A132" s="19">
        <v>126</v>
      </c>
      <c r="B132" s="4">
        <v>1000316</v>
      </c>
      <c r="C132" s="5" t="s">
        <v>112</v>
      </c>
      <c r="D132" s="5" t="s">
        <v>246</v>
      </c>
      <c r="E132" s="6" t="s">
        <v>6</v>
      </c>
      <c r="F132" s="20">
        <v>6</v>
      </c>
      <c r="G132" s="33"/>
      <c r="H132" s="9">
        <f t="shared" si="1"/>
        <v>0</v>
      </c>
    </row>
    <row r="133" spans="1:8" ht="38.25" x14ac:dyDescent="0.25">
      <c r="A133" s="19">
        <v>127</v>
      </c>
      <c r="B133" s="4">
        <v>1000317</v>
      </c>
      <c r="C133" s="5" t="s">
        <v>113</v>
      </c>
      <c r="D133" s="5" t="s">
        <v>247</v>
      </c>
      <c r="E133" s="6" t="s">
        <v>6</v>
      </c>
      <c r="F133" s="20">
        <v>10</v>
      </c>
      <c r="G133" s="33"/>
      <c r="H133" s="9">
        <f t="shared" si="1"/>
        <v>0</v>
      </c>
    </row>
    <row r="134" spans="1:8" ht="25.5" x14ac:dyDescent="0.25">
      <c r="A134" s="19">
        <v>128</v>
      </c>
      <c r="B134" s="4" t="s">
        <v>248</v>
      </c>
      <c r="C134" s="5" t="s">
        <v>114</v>
      </c>
      <c r="D134" s="5" t="s">
        <v>249</v>
      </c>
      <c r="E134" s="6" t="s">
        <v>12</v>
      </c>
      <c r="F134" s="20">
        <v>1</v>
      </c>
      <c r="G134" s="33"/>
      <c r="H134" s="9">
        <f t="shared" ref="H134:H154" si="2">F134*G134</f>
        <v>0</v>
      </c>
    </row>
    <row r="135" spans="1:8" ht="25.5" x14ac:dyDescent="0.25">
      <c r="A135" s="19">
        <v>129</v>
      </c>
      <c r="B135" s="4">
        <v>1000319</v>
      </c>
      <c r="C135" s="5" t="s">
        <v>115</v>
      </c>
      <c r="D135" s="5" t="s">
        <v>116</v>
      </c>
      <c r="E135" s="6" t="s">
        <v>12</v>
      </c>
      <c r="F135" s="20">
        <v>162</v>
      </c>
      <c r="G135" s="33"/>
      <c r="H135" s="9">
        <f t="shared" si="2"/>
        <v>0</v>
      </c>
    </row>
    <row r="136" spans="1:8" ht="15" x14ac:dyDescent="0.25">
      <c r="A136" s="19">
        <v>130</v>
      </c>
      <c r="B136" s="4">
        <v>1000320</v>
      </c>
      <c r="C136" s="5" t="s">
        <v>117</v>
      </c>
      <c r="D136" s="5" t="s">
        <v>118</v>
      </c>
      <c r="E136" s="6" t="s">
        <v>119</v>
      </c>
      <c r="F136" s="20">
        <v>1</v>
      </c>
      <c r="G136" s="33"/>
      <c r="H136" s="9">
        <f t="shared" si="2"/>
        <v>0</v>
      </c>
    </row>
    <row r="137" spans="1:8" ht="25.5" x14ac:dyDescent="0.25">
      <c r="A137" s="19">
        <v>131</v>
      </c>
      <c r="B137" s="4">
        <v>1000321</v>
      </c>
      <c r="C137" s="5" t="s">
        <v>120</v>
      </c>
      <c r="D137" s="5" t="s">
        <v>250</v>
      </c>
      <c r="E137" s="6" t="s">
        <v>11</v>
      </c>
      <c r="F137" s="20">
        <v>46</v>
      </c>
      <c r="G137" s="33"/>
      <c r="H137" s="9">
        <f t="shared" si="2"/>
        <v>0</v>
      </c>
    </row>
    <row r="138" spans="1:8" ht="15" x14ac:dyDescent="0.25">
      <c r="A138" s="19">
        <v>132</v>
      </c>
      <c r="B138" s="4">
        <v>1000322</v>
      </c>
      <c r="C138" s="5" t="s">
        <v>251</v>
      </c>
      <c r="D138" s="5" t="s">
        <v>252</v>
      </c>
      <c r="E138" s="6" t="s">
        <v>11</v>
      </c>
      <c r="F138" s="20">
        <v>46</v>
      </c>
      <c r="G138" s="33"/>
      <c r="H138" s="9">
        <f t="shared" si="2"/>
        <v>0</v>
      </c>
    </row>
    <row r="139" spans="1:8" ht="51" x14ac:dyDescent="0.25">
      <c r="A139" s="19">
        <v>133</v>
      </c>
      <c r="B139" s="4">
        <v>1000323</v>
      </c>
      <c r="C139" s="5" t="s">
        <v>253</v>
      </c>
      <c r="D139" s="5" t="s">
        <v>254</v>
      </c>
      <c r="E139" s="6" t="s">
        <v>255</v>
      </c>
      <c r="F139" s="20">
        <v>1</v>
      </c>
      <c r="G139" s="33"/>
      <c r="H139" s="9">
        <f t="shared" si="2"/>
        <v>0</v>
      </c>
    </row>
    <row r="140" spans="1:8" ht="51" x14ac:dyDescent="0.25">
      <c r="A140" s="19">
        <v>134</v>
      </c>
      <c r="B140" s="4">
        <v>1000327</v>
      </c>
      <c r="C140" s="5" t="s">
        <v>256</v>
      </c>
      <c r="D140" s="5" t="s">
        <v>257</v>
      </c>
      <c r="E140" s="6" t="s">
        <v>236</v>
      </c>
      <c r="F140" s="20">
        <v>1</v>
      </c>
      <c r="G140" s="33"/>
      <c r="H140" s="9">
        <f t="shared" si="2"/>
        <v>0</v>
      </c>
    </row>
    <row r="141" spans="1:8" ht="25.5" x14ac:dyDescent="0.25">
      <c r="A141" s="19">
        <v>135</v>
      </c>
      <c r="B141" s="4" t="s">
        <v>187</v>
      </c>
      <c r="C141" s="5" t="s">
        <v>258</v>
      </c>
      <c r="D141" s="5" t="s">
        <v>259</v>
      </c>
      <c r="E141" s="6" t="s">
        <v>30</v>
      </c>
      <c r="F141" s="20">
        <v>387</v>
      </c>
      <c r="G141" s="33"/>
      <c r="H141" s="9">
        <f t="shared" si="2"/>
        <v>0</v>
      </c>
    </row>
    <row r="142" spans="1:8" ht="38.25" x14ac:dyDescent="0.25">
      <c r="A142" s="19">
        <v>136</v>
      </c>
      <c r="B142" s="4" t="s">
        <v>187</v>
      </c>
      <c r="C142" s="5" t="s">
        <v>260</v>
      </c>
      <c r="D142" s="5" t="s">
        <v>261</v>
      </c>
      <c r="E142" s="6" t="s">
        <v>30</v>
      </c>
      <c r="F142" s="20">
        <v>327</v>
      </c>
      <c r="G142" s="33"/>
      <c r="H142" s="9">
        <f t="shared" si="2"/>
        <v>0</v>
      </c>
    </row>
    <row r="143" spans="1:8" ht="15" x14ac:dyDescent="0.25">
      <c r="A143" s="19">
        <v>137</v>
      </c>
      <c r="B143" s="4" t="s">
        <v>187</v>
      </c>
      <c r="C143" s="5" t="s">
        <v>262</v>
      </c>
      <c r="D143" s="5"/>
      <c r="E143" s="6" t="s">
        <v>30</v>
      </c>
      <c r="F143" s="20">
        <v>78</v>
      </c>
      <c r="G143" s="33"/>
      <c r="H143" s="9">
        <f t="shared" si="2"/>
        <v>0</v>
      </c>
    </row>
    <row r="144" spans="1:8" ht="25.5" x14ac:dyDescent="0.25">
      <c r="A144" s="19">
        <v>138</v>
      </c>
      <c r="B144" s="4" t="s">
        <v>187</v>
      </c>
      <c r="C144" s="5" t="s">
        <v>263</v>
      </c>
      <c r="D144" s="5" t="s">
        <v>264</v>
      </c>
      <c r="E144" s="6" t="s">
        <v>30</v>
      </c>
      <c r="F144" s="20">
        <v>78</v>
      </c>
      <c r="G144" s="33"/>
      <c r="H144" s="9">
        <f t="shared" si="2"/>
        <v>0</v>
      </c>
    </row>
    <row r="145" spans="1:9" ht="15" x14ac:dyDescent="0.25">
      <c r="A145" s="19">
        <v>139</v>
      </c>
      <c r="B145" s="4" t="s">
        <v>187</v>
      </c>
      <c r="C145" s="5" t="s">
        <v>265</v>
      </c>
      <c r="D145" s="5"/>
      <c r="E145" s="6" t="s">
        <v>30</v>
      </c>
      <c r="F145" s="20">
        <v>24</v>
      </c>
      <c r="G145" s="33"/>
      <c r="H145" s="9">
        <f t="shared" si="2"/>
        <v>0</v>
      </c>
    </row>
    <row r="146" spans="1:9" ht="25.5" x14ac:dyDescent="0.25">
      <c r="A146" s="19">
        <v>140</v>
      </c>
      <c r="B146" s="4" t="s">
        <v>187</v>
      </c>
      <c r="C146" s="5" t="s">
        <v>266</v>
      </c>
      <c r="D146" s="5" t="s">
        <v>267</v>
      </c>
      <c r="E146" s="6" t="s">
        <v>30</v>
      </c>
      <c r="F146" s="20">
        <v>24</v>
      </c>
      <c r="G146" s="33"/>
      <c r="H146" s="9">
        <f t="shared" si="2"/>
        <v>0</v>
      </c>
    </row>
    <row r="147" spans="1:9" ht="38.25" x14ac:dyDescent="0.25">
      <c r="A147" s="19">
        <v>141</v>
      </c>
      <c r="B147" s="4" t="s">
        <v>187</v>
      </c>
      <c r="C147" s="5" t="s">
        <v>268</v>
      </c>
      <c r="D147" s="5" t="s">
        <v>269</v>
      </c>
      <c r="E147" s="6" t="s">
        <v>30</v>
      </c>
      <c r="F147" s="20">
        <v>1</v>
      </c>
      <c r="G147" s="33"/>
      <c r="H147" s="9">
        <f t="shared" si="2"/>
        <v>0</v>
      </c>
    </row>
    <row r="148" spans="1:9" ht="63.75" x14ac:dyDescent="0.25">
      <c r="A148" s="19">
        <v>142</v>
      </c>
      <c r="B148" s="4" t="s">
        <v>187</v>
      </c>
      <c r="C148" s="5" t="s">
        <v>270</v>
      </c>
      <c r="D148" s="5" t="s">
        <v>271</v>
      </c>
      <c r="E148" s="6" t="s">
        <v>30</v>
      </c>
      <c r="F148" s="20">
        <v>1</v>
      </c>
      <c r="G148" s="33"/>
      <c r="H148" s="9">
        <f t="shared" si="2"/>
        <v>0</v>
      </c>
    </row>
    <row r="149" spans="1:9" ht="25.5" x14ac:dyDescent="0.25">
      <c r="A149" s="19">
        <v>143</v>
      </c>
      <c r="B149" s="4" t="s">
        <v>187</v>
      </c>
      <c r="C149" s="5" t="s">
        <v>272</v>
      </c>
      <c r="D149" s="5" t="s">
        <v>273</v>
      </c>
      <c r="E149" s="6" t="s">
        <v>274</v>
      </c>
      <c r="F149" s="20">
        <v>6</v>
      </c>
      <c r="G149" s="33"/>
      <c r="H149" s="9">
        <f t="shared" si="2"/>
        <v>0</v>
      </c>
    </row>
    <row r="150" spans="1:9" ht="15" x14ac:dyDescent="0.25">
      <c r="A150" s="19">
        <v>144</v>
      </c>
      <c r="B150" s="4" t="s">
        <v>187</v>
      </c>
      <c r="C150" s="5" t="s">
        <v>275</v>
      </c>
      <c r="D150" s="5" t="s">
        <v>276</v>
      </c>
      <c r="E150" s="6" t="s">
        <v>12</v>
      </c>
      <c r="F150" s="20">
        <v>10</v>
      </c>
      <c r="G150" s="33"/>
      <c r="H150" s="9">
        <f t="shared" si="2"/>
        <v>0</v>
      </c>
    </row>
    <row r="151" spans="1:9" ht="25.5" x14ac:dyDescent="0.25">
      <c r="A151" s="19">
        <v>145</v>
      </c>
      <c r="B151" s="4" t="s">
        <v>187</v>
      </c>
      <c r="C151" s="5" t="s">
        <v>277</v>
      </c>
      <c r="D151" s="5" t="s">
        <v>278</v>
      </c>
      <c r="E151" s="6" t="s">
        <v>30</v>
      </c>
      <c r="F151" s="20">
        <v>3</v>
      </c>
      <c r="G151" s="33"/>
      <c r="H151" s="9">
        <f t="shared" si="2"/>
        <v>0</v>
      </c>
    </row>
    <row r="152" spans="1:9" ht="25.5" x14ac:dyDescent="0.25">
      <c r="A152" s="19">
        <v>146</v>
      </c>
      <c r="B152" s="4" t="s">
        <v>187</v>
      </c>
      <c r="C152" s="5" t="s">
        <v>279</v>
      </c>
      <c r="D152" s="5" t="s">
        <v>278</v>
      </c>
      <c r="E152" s="6" t="s">
        <v>30</v>
      </c>
      <c r="F152" s="20">
        <v>1</v>
      </c>
      <c r="G152" s="33"/>
      <c r="H152" s="9">
        <f t="shared" si="2"/>
        <v>0</v>
      </c>
    </row>
    <row r="153" spans="1:9" ht="38.25" x14ac:dyDescent="0.25">
      <c r="A153" s="19">
        <v>147</v>
      </c>
      <c r="B153" s="4" t="s">
        <v>187</v>
      </c>
      <c r="C153" s="5" t="s">
        <v>280</v>
      </c>
      <c r="D153" s="5" t="s">
        <v>281</v>
      </c>
      <c r="E153" s="6" t="s">
        <v>45</v>
      </c>
      <c r="F153" s="20">
        <v>3</v>
      </c>
      <c r="G153" s="33"/>
      <c r="H153" s="9">
        <f t="shared" si="2"/>
        <v>0</v>
      </c>
    </row>
    <row r="154" spans="1:9" ht="38.25" x14ac:dyDescent="0.25">
      <c r="A154" s="19">
        <v>148</v>
      </c>
      <c r="B154" s="4" t="s">
        <v>187</v>
      </c>
      <c r="C154" s="5" t="s">
        <v>282</v>
      </c>
      <c r="D154" s="5" t="s">
        <v>283</v>
      </c>
      <c r="E154" s="6" t="s">
        <v>103</v>
      </c>
      <c r="F154" s="20">
        <v>1240</v>
      </c>
      <c r="G154" s="33"/>
      <c r="H154" s="9">
        <f t="shared" si="2"/>
        <v>0</v>
      </c>
      <c r="I154" s="10"/>
    </row>
    <row r="155" spans="1:9" ht="43.5" customHeight="1" x14ac:dyDescent="0.25">
      <c r="A155" s="11"/>
      <c r="B155" s="11"/>
      <c r="C155" s="11"/>
      <c r="D155" s="31" t="s">
        <v>137</v>
      </c>
      <c r="E155" s="32"/>
      <c r="F155" s="32"/>
      <c r="G155" s="32"/>
      <c r="H155" s="12">
        <f>SUMIF($F$7:$F$154,"&gt;1",$H$7:$H$154)</f>
        <v>0</v>
      </c>
    </row>
    <row r="156" spans="1:9" ht="43.5" customHeight="1" x14ac:dyDescent="0.25">
      <c r="A156" s="11"/>
      <c r="B156" s="11"/>
      <c r="C156" s="11"/>
      <c r="D156" s="31" t="s">
        <v>138</v>
      </c>
      <c r="E156" s="32"/>
      <c r="F156" s="32"/>
      <c r="G156" s="32"/>
      <c r="H156" s="12">
        <f ca="1">SUMIF($F$7:$H$154,F152,$H$7:$H$154)</f>
        <v>0</v>
      </c>
      <c r="I156" s="10"/>
    </row>
    <row r="157" spans="1:9" ht="43.5" customHeight="1" x14ac:dyDescent="0.25">
      <c r="A157" s="11"/>
      <c r="B157" s="11"/>
      <c r="C157" s="11"/>
      <c r="D157" s="31" t="s">
        <v>136</v>
      </c>
      <c r="E157" s="32"/>
      <c r="F157" s="32"/>
      <c r="G157" s="32"/>
      <c r="H157" s="12">
        <f ca="1">(0.8*H155)+(0.2*H156)</f>
        <v>0</v>
      </c>
      <c r="I157" s="10"/>
    </row>
    <row r="158" spans="1:9" ht="28.5" customHeight="1" x14ac:dyDescent="0.25"/>
    <row r="159" spans="1:9" ht="37.5" customHeight="1" x14ac:dyDescent="0.25">
      <c r="A159" s="27" t="s">
        <v>126</v>
      </c>
      <c r="B159" s="27"/>
      <c r="C159" s="27"/>
      <c r="D159" s="27"/>
      <c r="E159" s="27"/>
      <c r="F159" s="27"/>
      <c r="G159" s="27"/>
      <c r="H159" s="27"/>
    </row>
    <row r="160" spans="1:9" ht="43.5" customHeight="1" x14ac:dyDescent="0.25">
      <c r="A160" s="27"/>
      <c r="B160" s="27"/>
      <c r="C160" s="13"/>
      <c r="D160" s="13"/>
      <c r="E160" s="14"/>
    </row>
    <row r="161" spans="1:8" ht="43.5" customHeight="1" x14ac:dyDescent="0.25">
      <c r="A161" s="28" t="s">
        <v>127</v>
      </c>
      <c r="B161" s="28"/>
      <c r="C161" s="28"/>
      <c r="D161" s="28"/>
      <c r="E161" s="28"/>
      <c r="F161" s="28"/>
      <c r="G161" s="28"/>
      <c r="H161" s="28"/>
    </row>
    <row r="162" spans="1:8" ht="54.75" customHeight="1" x14ac:dyDescent="0.25">
      <c r="A162" s="22" t="s">
        <v>128</v>
      </c>
      <c r="B162" s="22"/>
      <c r="C162" s="22"/>
      <c r="D162" s="22"/>
      <c r="E162" s="22"/>
      <c r="F162" s="22"/>
      <c r="G162" s="22"/>
      <c r="H162" s="22"/>
    </row>
    <row r="163" spans="1:8" ht="43.5" customHeight="1" x14ac:dyDescent="0.25">
      <c r="A163" s="22" t="s">
        <v>129</v>
      </c>
      <c r="B163" s="22"/>
      <c r="C163" s="22"/>
      <c r="D163" s="22"/>
      <c r="E163" s="22"/>
      <c r="F163" s="22"/>
      <c r="G163" s="22"/>
      <c r="H163" s="22"/>
    </row>
    <row r="164" spans="1:8" ht="71.25" customHeight="1" x14ac:dyDescent="0.25">
      <c r="A164" s="22" t="s">
        <v>29</v>
      </c>
      <c r="B164" s="22"/>
      <c r="C164" s="22"/>
      <c r="D164" s="22"/>
      <c r="E164" s="22"/>
      <c r="F164" s="22"/>
      <c r="G164" s="22"/>
      <c r="H164" s="22"/>
    </row>
    <row r="165" spans="1:8" ht="43.5" customHeight="1" x14ac:dyDescent="0.25">
      <c r="A165" s="15"/>
      <c r="B165" s="15"/>
      <c r="C165" s="16"/>
      <c r="D165" s="16"/>
      <c r="E165" s="17"/>
    </row>
    <row r="166" spans="1:8" ht="43.5" customHeight="1" x14ac:dyDescent="0.25">
      <c r="A166" s="29" t="s">
        <v>130</v>
      </c>
      <c r="B166" s="29"/>
      <c r="C166" s="29"/>
      <c r="D166" s="29"/>
      <c r="E166" s="29"/>
      <c r="F166" s="29"/>
      <c r="G166" s="29"/>
      <c r="H166" s="29"/>
    </row>
    <row r="167" spans="1:8" ht="43.5" customHeight="1" x14ac:dyDescent="0.25">
      <c r="A167" s="30" t="s">
        <v>131</v>
      </c>
      <c r="B167" s="30"/>
      <c r="C167" s="30"/>
      <c r="D167" s="30"/>
      <c r="E167" s="30"/>
      <c r="F167" s="30"/>
      <c r="G167" s="30"/>
      <c r="H167" s="30"/>
    </row>
    <row r="168" spans="1:8" ht="35.25" customHeight="1" x14ac:dyDescent="0.25">
      <c r="A168" s="30" t="s">
        <v>132</v>
      </c>
      <c r="B168" s="30"/>
      <c r="C168" s="30"/>
      <c r="D168" s="30"/>
      <c r="E168" s="30"/>
      <c r="F168" s="30"/>
      <c r="G168" s="30"/>
      <c r="H168" s="30"/>
    </row>
    <row r="169" spans="1:8" ht="43.5" customHeight="1" x14ac:dyDescent="0.25">
      <c r="A169" s="18"/>
      <c r="B169" s="18"/>
      <c r="C169" s="16"/>
      <c r="D169" s="16"/>
      <c r="E169" s="17"/>
    </row>
    <row r="170" spans="1:8" ht="22.5" customHeight="1" x14ac:dyDescent="0.25">
      <c r="A170" s="30" t="s">
        <v>133</v>
      </c>
      <c r="B170" s="30"/>
      <c r="C170" s="30"/>
      <c r="D170" s="30"/>
      <c r="E170" s="30"/>
      <c r="F170" s="30"/>
      <c r="G170" s="30"/>
      <c r="H170" s="30"/>
    </row>
  </sheetData>
  <sheetProtection password="DE21" sheet="1" objects="1" scenarios="1" selectLockedCells="1"/>
  <autoFilter ref="A6:H159"/>
  <mergeCells count="17">
    <mergeCell ref="A164:H164"/>
    <mergeCell ref="A166:H166"/>
    <mergeCell ref="A167:H167"/>
    <mergeCell ref="A168:H168"/>
    <mergeCell ref="A170:H170"/>
    <mergeCell ref="B1:H1"/>
    <mergeCell ref="A162:H162"/>
    <mergeCell ref="A163:H163"/>
    <mergeCell ref="A4:H4"/>
    <mergeCell ref="A3:H3"/>
    <mergeCell ref="B2:H2"/>
    <mergeCell ref="A160:B160"/>
    <mergeCell ref="A159:H159"/>
    <mergeCell ref="A161:H161"/>
    <mergeCell ref="D155:G155"/>
    <mergeCell ref="D156:G156"/>
    <mergeCell ref="D157:G157"/>
  </mergeCells>
  <phoneticPr fontId="0" type="noConversion"/>
  <pageMargins left="0.43307086614173229" right="0.23622047244094491" top="0.74803149606299213" bottom="0.74803149606299213" header="0.31496062992125984" footer="0.31496062992125984"/>
  <pageSetup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2017-01-17T08:32:39Z</cp:lastPrinted>
  <dcterms:created xsi:type="dcterms:W3CDTF">2006-09-16T00:00:00Z</dcterms:created>
  <dcterms:modified xsi:type="dcterms:W3CDTF">2018-06-26T15:31:52Z</dcterms:modified>
</cp:coreProperties>
</file>